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AAB1FDE9-3DAF-4FB7-ADDC-790A5198854D}" xr6:coauthVersionLast="47" xr6:coauthVersionMax="47" xr10:uidLastSave="{00000000-0000-0000-0000-000000000000}"/>
  <bookViews>
    <workbookView xWindow="-110" yWindow="-110" windowWidth="19420" windowHeight="10300" firstSheet="26" activeTab="30" xr2:uid="{89DD9044-CD4A-4B41-B398-6751AB518859}"/>
  </bookViews>
  <sheets>
    <sheet name="Master copy_Statement" sheetId="1" r:id="rId1"/>
    <sheet name="SOA_JMC1020" sheetId="3" r:id="rId2"/>
    <sheet name="SOA_JMC1120" sheetId="4" r:id="rId3"/>
    <sheet name="SOA_JMC1220" sheetId="5" r:id="rId4"/>
    <sheet name="SOA_JMC0421" sheetId="6" r:id="rId5"/>
    <sheet name="SOA_JMC0521" sheetId="7" r:id="rId6"/>
    <sheet name="SOA_JMC0621" sheetId="8" r:id="rId7"/>
    <sheet name="SOA_JMC0921 " sheetId="9" r:id="rId8"/>
    <sheet name="SOA_JMC1021" sheetId="10" r:id="rId9"/>
    <sheet name="SOA_JMC1121 " sheetId="11" r:id="rId10"/>
    <sheet name="SOA_JMC1221" sheetId="12" r:id="rId11"/>
    <sheet name="SOA_JMC0222" sheetId="13" r:id="rId12"/>
    <sheet name="SOA_JMC0322" sheetId="14" r:id="rId13"/>
    <sheet name="SOA_JMC0422" sheetId="15" r:id="rId14"/>
    <sheet name="SOA_JMC0522" sheetId="16" r:id="rId15"/>
    <sheet name="SOA_JMC0622" sheetId="18" r:id="rId16"/>
    <sheet name="SOA_JMC0722" sheetId="19" r:id="rId17"/>
    <sheet name="SOA_JMC0822" sheetId="20" r:id="rId18"/>
    <sheet name="SOA_JMC0922" sheetId="21" r:id="rId19"/>
    <sheet name="SOA_JMC1022" sheetId="22" r:id="rId20"/>
    <sheet name="SOA_JMC1122" sheetId="23" r:id="rId21"/>
    <sheet name="SOA_JMC1222 by hand" sheetId="24" r:id="rId22"/>
    <sheet name="SOA_JMC0123" sheetId="25" r:id="rId23"/>
    <sheet name="SOA_JMC0223" sheetId="26" r:id="rId24"/>
    <sheet name="SOA_JMC0323" sheetId="27" r:id="rId25"/>
    <sheet name="SOA_JMC0423 by hand" sheetId="28" r:id="rId26"/>
    <sheet name="SOA_JMC0523" sheetId="29" r:id="rId27"/>
    <sheet name="SOA_JMC0623" sheetId="30" r:id="rId28"/>
    <sheet name="SOA_JMC0723" sheetId="31" r:id="rId29"/>
    <sheet name="SOA_JMC 0823" sheetId="32" r:id="rId30"/>
    <sheet name="SOA_JMC 1023 " sheetId="33" r:id="rId3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33" l="1"/>
  <c r="P41" i="33" s="1"/>
  <c r="P37" i="33"/>
  <c r="P38" i="33" s="1"/>
  <c r="P39" i="33" s="1"/>
  <c r="M56" i="33" l="1"/>
  <c r="J56" i="33"/>
  <c r="P24" i="33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23" i="33"/>
  <c r="P34" i="32"/>
  <c r="P35" i="32" s="1"/>
  <c r="P36" i="32" s="1"/>
  <c r="M56" i="32"/>
  <c r="J56" i="32"/>
  <c r="P23" i="32"/>
  <c r="P24" i="32" s="1"/>
  <c r="P25" i="32" s="1"/>
  <c r="P26" i="32" s="1"/>
  <c r="P27" i="32" s="1"/>
  <c r="P28" i="32" s="1"/>
  <c r="P29" i="32" s="1"/>
  <c r="P30" i="32" s="1"/>
  <c r="P31" i="32" s="1"/>
  <c r="P32" i="32" s="1"/>
  <c r="P33" i="32" s="1"/>
  <c r="P33" i="31"/>
  <c r="M56" i="31"/>
  <c r="J56" i="31"/>
  <c r="P56" i="31" s="1"/>
  <c r="P23" i="31"/>
  <c r="P24" i="31" s="1"/>
  <c r="P25" i="31" s="1"/>
  <c r="P26" i="31" s="1"/>
  <c r="P27" i="31" s="1"/>
  <c r="P28" i="31" s="1"/>
  <c r="P29" i="31" s="1"/>
  <c r="P30" i="31" s="1"/>
  <c r="P31" i="31" s="1"/>
  <c r="P32" i="31" s="1"/>
  <c r="P32" i="30"/>
  <c r="M56" i="30"/>
  <c r="J56" i="30"/>
  <c r="P23" i="30"/>
  <c r="P24" i="30" s="1"/>
  <c r="P25" i="30" s="1"/>
  <c r="P26" i="30" s="1"/>
  <c r="P27" i="30" s="1"/>
  <c r="P28" i="30" s="1"/>
  <c r="P29" i="30" s="1"/>
  <c r="P30" i="30" s="1"/>
  <c r="P31" i="30" s="1"/>
  <c r="P30" i="29"/>
  <c r="P31" i="29" s="1"/>
  <c r="M56" i="29"/>
  <c r="J56" i="29"/>
  <c r="P56" i="29" s="1"/>
  <c r="P23" i="29"/>
  <c r="P24" i="29" s="1"/>
  <c r="P25" i="29" s="1"/>
  <c r="P26" i="29" s="1"/>
  <c r="P27" i="29" s="1"/>
  <c r="P28" i="29" s="1"/>
  <c r="P29" i="29" s="1"/>
  <c r="P56" i="33" l="1"/>
  <c r="P56" i="32"/>
  <c r="P56" i="30"/>
  <c r="P27" i="28"/>
  <c r="P28" i="28"/>
  <c r="P29" i="28"/>
  <c r="M56" i="28" l="1"/>
  <c r="J56" i="28"/>
  <c r="P23" i="28"/>
  <c r="P24" i="28" s="1"/>
  <c r="P25" i="28" s="1"/>
  <c r="P26" i="28" s="1"/>
  <c r="P25" i="27"/>
  <c r="P26" i="27" s="1"/>
  <c r="M56" i="27"/>
  <c r="J56" i="27"/>
  <c r="P24" i="27"/>
  <c r="P23" i="27"/>
  <c r="P56" i="28" l="1"/>
  <c r="P56" i="27"/>
  <c r="M56" i="26" l="1"/>
  <c r="J56" i="26"/>
  <c r="P56" i="26" s="1"/>
  <c r="P24" i="26"/>
  <c r="P23" i="26"/>
  <c r="M56" i="25"/>
  <c r="J56" i="25"/>
  <c r="J56" i="24"/>
  <c r="P23" i="25"/>
  <c r="P24" i="25" s="1"/>
  <c r="P52" i="24"/>
  <c r="P53" i="24"/>
  <c r="M56" i="24"/>
  <c r="P23" i="24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6" i="25" l="1"/>
  <c r="P56" i="24"/>
  <c r="P50" i="23" l="1"/>
  <c r="P51" i="23" s="1"/>
  <c r="M56" i="23"/>
  <c r="J56" i="23"/>
  <c r="P23" i="23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M52" i="22"/>
  <c r="J52" i="22"/>
  <c r="P52" i="22" s="1"/>
  <c r="P23" i="22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M52" i="21"/>
  <c r="J52" i="21"/>
  <c r="P52" i="21" s="1"/>
  <c r="P24" i="2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23" i="21"/>
  <c r="P45" i="20"/>
  <c r="P46" i="20" s="1"/>
  <c r="M52" i="20"/>
  <c r="J52" i="20"/>
  <c r="P23" i="20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3" i="19"/>
  <c r="P44" i="19" s="1"/>
  <c r="M52" i="19"/>
  <c r="J52" i="19"/>
  <c r="P52" i="19" s="1"/>
  <c r="P23" i="19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52" i="18"/>
  <c r="M52" i="18"/>
  <c r="J52" i="18"/>
  <c r="P23" i="18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52" i="16"/>
  <c r="M52" i="16"/>
  <c r="J52" i="16"/>
  <c r="P24" i="16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23" i="16"/>
  <c r="P39" i="15"/>
  <c r="M52" i="15"/>
  <c r="J52" i="15"/>
  <c r="P23" i="15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56" i="23" l="1"/>
  <c r="P52" i="20"/>
  <c r="P52" i="15"/>
  <c r="M52" i="14"/>
  <c r="J52" i="14"/>
  <c r="P52" i="14" s="1"/>
  <c r="P23" i="14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7" i="13"/>
  <c r="P38" i="13" s="1"/>
  <c r="M52" i="13" l="1"/>
  <c r="J52" i="13"/>
  <c r="P23" i="13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6" i="12"/>
  <c r="M52" i="12"/>
  <c r="J52" i="12"/>
  <c r="P23" i="12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5" i="11"/>
  <c r="M52" i="11"/>
  <c r="J52" i="11"/>
  <c r="P23" i="1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1" i="10"/>
  <c r="P32" i="10" s="1"/>
  <c r="P33" i="10" s="1"/>
  <c r="P34" i="10" s="1"/>
  <c r="P52" i="13" l="1"/>
  <c r="P52" i="12"/>
  <c r="P52" i="11"/>
  <c r="M52" i="10"/>
  <c r="J52" i="10"/>
  <c r="P23" i="10"/>
  <c r="P24" i="10" s="1"/>
  <c r="P25" i="10" s="1"/>
  <c r="P26" i="10" s="1"/>
  <c r="P27" i="10" s="1"/>
  <c r="P28" i="10" s="1"/>
  <c r="P29" i="10" s="1"/>
  <c r="P30" i="10" s="1"/>
  <c r="M52" i="9"/>
  <c r="J52" i="9"/>
  <c r="P52" i="9" s="1"/>
  <c r="P23" i="9"/>
  <c r="P24" i="9" s="1"/>
  <c r="P25" i="9" s="1"/>
  <c r="P26" i="9" s="1"/>
  <c r="P27" i="9" s="1"/>
  <c r="P28" i="9" s="1"/>
  <c r="P29" i="9" s="1"/>
  <c r="P30" i="9" s="1"/>
  <c r="P31" i="9" s="1"/>
  <c r="P32" i="9" s="1"/>
  <c r="M52" i="8"/>
  <c r="J52" i="8"/>
  <c r="P52" i="8" s="1"/>
  <c r="P52" i="10" l="1"/>
  <c r="P23" i="8"/>
  <c r="P24" i="8" s="1"/>
  <c r="P25" i="8" s="1"/>
  <c r="P26" i="8" s="1"/>
  <c r="P27" i="8" s="1"/>
  <c r="P28" i="8" s="1"/>
  <c r="P29" i="8" s="1"/>
  <c r="P30" i="8" s="1"/>
  <c r="P31" i="8" s="1"/>
  <c r="P32" i="8" s="1"/>
  <c r="P23" i="7"/>
  <c r="P24" i="7" s="1"/>
  <c r="P25" i="7" s="1"/>
  <c r="P26" i="7" s="1"/>
  <c r="P27" i="7" s="1"/>
  <c r="P28" i="7" s="1"/>
  <c r="P29" i="7" s="1"/>
  <c r="P30" i="7" s="1"/>
  <c r="P23" i="6" l="1"/>
  <c r="P24" i="6" s="1"/>
  <c r="P25" i="6" s="1"/>
  <c r="P26" i="6" s="1"/>
  <c r="P27" i="6" s="1"/>
  <c r="P28" i="6" s="1"/>
  <c r="P29" i="6" s="1"/>
  <c r="P30" i="6" s="1"/>
  <c r="P23" i="5"/>
  <c r="P24" i="5" s="1"/>
  <c r="P25" i="5" s="1"/>
  <c r="P26" i="5" s="1"/>
  <c r="P23" i="4" l="1"/>
  <c r="P24" i="4" s="1"/>
  <c r="P25" i="4" s="1"/>
  <c r="P26" i="4" s="1"/>
  <c r="P52" i="3" l="1"/>
  <c r="P23" i="3" l="1"/>
</calcChain>
</file>

<file path=xl/sharedStrings.xml><?xml version="1.0" encoding="utf-8"?>
<sst xmlns="http://schemas.openxmlformats.org/spreadsheetml/2006/main" count="2357" uniqueCount="162">
  <si>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</si>
  <si>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</si>
  <si>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</si>
  <si>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</si>
  <si>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</si>
  <si>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:</t>
  </si>
  <si>
    <t>Customer No</t>
  </si>
  <si>
    <t>Date</t>
  </si>
  <si>
    <t>Due Date</t>
  </si>
  <si>
    <t>Payment Term</t>
  </si>
  <si>
    <t>Attn</t>
  </si>
  <si>
    <t>Tel</t>
  </si>
  <si>
    <t>Description</t>
  </si>
  <si>
    <t>30 days</t>
  </si>
  <si>
    <t>60 days</t>
  </si>
  <si>
    <t>90 days</t>
  </si>
  <si>
    <t>120 days</t>
  </si>
  <si>
    <t>31-Aug-2020</t>
  </si>
  <si>
    <t>30-Sept-2020</t>
  </si>
  <si>
    <t>31-Oct-2020</t>
  </si>
  <si>
    <t>30-Nov-2020</t>
  </si>
  <si>
    <t>31-Dec-2020</t>
  </si>
  <si>
    <t>STATEMENT OF ACCOUNT</t>
  </si>
  <si>
    <t>Debit</t>
  </si>
  <si>
    <t>Credit</t>
  </si>
  <si>
    <t>Balance</t>
  </si>
  <si>
    <t xml:space="preserve">Customer </t>
  </si>
  <si>
    <t>Address</t>
  </si>
  <si>
    <t>Statement Date</t>
  </si>
  <si>
    <t>150 days</t>
  </si>
  <si>
    <t>Ref No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</si>
  <si>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</si>
  <si>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</si>
  <si>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</si>
  <si>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</si>
  <si>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Sales</t>
  </si>
  <si>
    <t>Amount</t>
  </si>
  <si>
    <t>Outstanding Balance Due</t>
  </si>
  <si>
    <t>31-Jan-2021</t>
  </si>
  <si>
    <t>JMC Steel Engineering Sdn Bhd</t>
  </si>
  <si>
    <t>C00000009</t>
  </si>
  <si>
    <t>AL 232A, Lot 2667 (878)</t>
  </si>
  <si>
    <t>Kg Baru Sungai Boluh</t>
  </si>
  <si>
    <t>Seksyen U19</t>
  </si>
  <si>
    <t>40160 Shah Alam</t>
  </si>
  <si>
    <t>Ms Jean Ng</t>
  </si>
  <si>
    <t>018-5749883</t>
  </si>
  <si>
    <t>INV2020/00000021</t>
  </si>
  <si>
    <t>Month</t>
  </si>
  <si>
    <t>HLIB Chq No 008781</t>
  </si>
  <si>
    <t>Payment</t>
  </si>
  <si>
    <t>INV2020/00000051</t>
  </si>
  <si>
    <t>INV2020/00000060</t>
  </si>
  <si>
    <t>Not send</t>
  </si>
  <si>
    <t>HLIB Chq No 009828</t>
  </si>
  <si>
    <t>Payment INV2020/00000021</t>
  </si>
  <si>
    <t>Payment INV2020/00000051 &amp;60</t>
  </si>
  <si>
    <t>INV00000088</t>
  </si>
  <si>
    <t>INV00000091</t>
  </si>
  <si>
    <t>INV00000100</t>
  </si>
  <si>
    <t>31-May-2021</t>
  </si>
  <si>
    <t>30-Jun-2021</t>
  </si>
  <si>
    <t>31-Jul-2021</t>
  </si>
  <si>
    <t>31-Aug-2021</t>
  </si>
  <si>
    <t>30-Sept-2021</t>
  </si>
  <si>
    <t>Month (Due)</t>
  </si>
  <si>
    <t>INV00000109</t>
  </si>
  <si>
    <t>INV00000110</t>
  </si>
  <si>
    <t>31-Oct-2021</t>
  </si>
  <si>
    <t>30-Nov-2021</t>
  </si>
  <si>
    <t>31-Dec-2021</t>
  </si>
  <si>
    <t>31-Jan-2022</t>
  </si>
  <si>
    <t>28-Feb-2022</t>
  </si>
  <si>
    <t>Payment INV00000088 &amp; 91</t>
  </si>
  <si>
    <t>Payment INV2020/00000051 &amp; 60</t>
  </si>
  <si>
    <t>INV00000135</t>
  </si>
  <si>
    <t>HLIB Chq No 012137</t>
  </si>
  <si>
    <t>HLIB Chq No 012122</t>
  </si>
  <si>
    <t>Payment INV00000100</t>
  </si>
  <si>
    <t>30-Sep-2021</t>
  </si>
  <si>
    <t>HLIB Chq No 012142</t>
  </si>
  <si>
    <t>018-5749883 &amp;</t>
  </si>
  <si>
    <t>Payment INV00000109 &amp; 110</t>
  </si>
  <si>
    <t>31-Mar-2022</t>
  </si>
  <si>
    <t>30-Apr-2022</t>
  </si>
  <si>
    <t>31-May-2022</t>
  </si>
  <si>
    <t>30-Jun-2022</t>
  </si>
  <si>
    <t>HLIB Chq No 013309</t>
  </si>
  <si>
    <t>Payment INV00000135</t>
  </si>
  <si>
    <t>INV00000201</t>
  </si>
  <si>
    <t>INV00000234</t>
  </si>
  <si>
    <t>INV00000260</t>
  </si>
  <si>
    <t>HLIB Chq No 015672</t>
  </si>
  <si>
    <t>Payment INV00000201</t>
  </si>
  <si>
    <t>31-Jul-2022</t>
  </si>
  <si>
    <t>31-Aug-2022</t>
  </si>
  <si>
    <t>30-Sept-2022</t>
  </si>
  <si>
    <t>INV00000287</t>
  </si>
  <si>
    <t>INV00000295</t>
  </si>
  <si>
    <t>INV00000305</t>
  </si>
  <si>
    <t>INV00000317</t>
  </si>
  <si>
    <t>HLIB Chq No 015688</t>
  </si>
  <si>
    <t>31-Oct-2022</t>
  </si>
  <si>
    <t>Payment INV00000234</t>
  </si>
  <si>
    <t>INV00000322</t>
  </si>
  <si>
    <t>HLIB Chq No 016785</t>
  </si>
  <si>
    <t>Payment INV00000260</t>
  </si>
  <si>
    <t>30-Nov-2022</t>
  </si>
  <si>
    <t>31-Dec-2022</t>
  </si>
  <si>
    <t>INV00000350</t>
  </si>
  <si>
    <t>INV00000360</t>
  </si>
  <si>
    <t>HLIB Chq No 016715</t>
  </si>
  <si>
    <t>Payment INV00000295 &amp; 305</t>
  </si>
  <si>
    <t>31-Jan-2023</t>
  </si>
  <si>
    <t>INV00000381</t>
  </si>
  <si>
    <t>HLIB Chq No 016786</t>
  </si>
  <si>
    <t>Payment INV00000287</t>
  </si>
  <si>
    <t>Balance b/f</t>
  </si>
  <si>
    <t>INV00000417</t>
  </si>
  <si>
    <t>Payment INV00000317 &amp; 322</t>
  </si>
  <si>
    <t>HLIB Chq No 017917</t>
  </si>
  <si>
    <t>14/3/2023</t>
  </si>
  <si>
    <t>INV00000463</t>
  </si>
  <si>
    <t>HLIB Chq No 019025</t>
  </si>
  <si>
    <t>Payment INV00000350 &amp; 360</t>
  </si>
  <si>
    <t>31/3/2023</t>
  </si>
  <si>
    <t>6/4/2023</t>
  </si>
  <si>
    <t>19/4/2023</t>
  </si>
  <si>
    <t>INV00000486</t>
  </si>
  <si>
    <t>INV00000499</t>
  </si>
  <si>
    <t>HLIB Chq No 020281</t>
  </si>
  <si>
    <t>Payment INV00000417</t>
  </si>
  <si>
    <t>28-Feb-2023</t>
  </si>
  <si>
    <t>31-Mar-2023</t>
  </si>
  <si>
    <t>30/4/2023</t>
  </si>
  <si>
    <t>INV00000513</t>
  </si>
  <si>
    <t>INV00000531</t>
  </si>
  <si>
    <t>31/5/2023</t>
  </si>
  <si>
    <t>Payment INV00000381</t>
  </si>
  <si>
    <t>HLIB Chq No 020172</t>
  </si>
  <si>
    <t>1/7/2023</t>
  </si>
  <si>
    <t>INV00000562</t>
  </si>
  <si>
    <t>30/6/2023</t>
  </si>
  <si>
    <t>-</t>
  </si>
  <si>
    <t>31/7/2023</t>
  </si>
  <si>
    <t>INV00000589</t>
  </si>
  <si>
    <t>INV00000600</t>
  </si>
  <si>
    <t>Payment INV00000486 &amp; 499</t>
  </si>
  <si>
    <t>HLIB Chq No 021424</t>
  </si>
  <si>
    <t>31/8/2023</t>
  </si>
  <si>
    <t>31-Jul-2023</t>
  </si>
  <si>
    <t>31-Aug-2023</t>
  </si>
  <si>
    <t>30-Sept-2023</t>
  </si>
  <si>
    <t>31-Oct-2023</t>
  </si>
  <si>
    <t>INV00000635</t>
  </si>
  <si>
    <t>14/10/2023</t>
  </si>
  <si>
    <t>INV00000676</t>
  </si>
  <si>
    <t>INV00000681</t>
  </si>
  <si>
    <t>HLIB Chq No 022468</t>
  </si>
  <si>
    <t>HLIB Chq No 022469</t>
  </si>
  <si>
    <t>Payment INV00000463</t>
  </si>
  <si>
    <t>Payment INV00000513 &amp; 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</si>
</sst>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M&quot;#,##0.00;\-&quot;RM&quot;#,##0.00"/>
    <numFmt numFmtId="43" formatCode="_-* #,##0.00_-;\-* #,##0.00_-;_-* &quot;-&quot;??_-;_-@_-"/>
    <numFmt numFmtId="164" formatCode="[$-F800]dddd\,\ mmmm\ dd\,\ yyyy"/>
    <numFmt numFmtId="165" formatCode="#,##0.00_ ;\-#,##0.00\ "/>
    <numFmt numFmtId="167" formatCode="[$-14409]d\ mmmm\,\ yyyy;@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2"/>
      <color theme="0" tint="-0.14999847407452621"/>
      <name val="Calibri"/>
      <family val="2"/>
    </font>
    <font>
      <sz val="11"/>
      <color theme="0" tint="-0.14999847407452621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8">
    <xf numFmtId="0" fontId="0" fillId="0" borderId="0" xfId="0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4" borderId="4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6" fillId="0" borderId="7" xfId="0" applyFont="1" applyBorder="1"/>
    <xf numFmtId="0" fontId="6" fillId="0" borderId="8" xfId="0" applyFont="1" applyBorder="1"/>
    <xf numFmtId="43" fontId="7" fillId="0" borderId="0" xfId="1" applyFont="1" applyBorder="1"/>
    <xf numFmtId="43" fontId="7" fillId="0" borderId="8" xfId="1" applyFont="1" applyBorder="1"/>
    <xf numFmtId="43" fontId="7" fillId="0" borderId="0" xfId="1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43" fontId="7" fillId="0" borderId="12" xfId="1" applyFont="1" applyBorder="1"/>
    <xf numFmtId="0" fontId="7" fillId="2" borderId="13" xfId="0" applyFont="1" applyFill="1" applyBorder="1"/>
    <xf numFmtId="0" fontId="7" fillId="2" borderId="14" xfId="0" applyFont="1" applyFill="1" applyBorder="1"/>
    <xf numFmtId="0" fontId="7" fillId="3" borderId="14" xfId="0" applyFont="1" applyFill="1" applyBorder="1"/>
    <xf numFmtId="7" fontId="7" fillId="2" borderId="15" xfId="1" applyNumberFormat="1" applyFont="1" applyFill="1" applyBorder="1"/>
    <xf numFmtId="43" fontId="7" fillId="0" borderId="0" xfId="1" applyFont="1"/>
    <xf numFmtId="43" fontId="7" fillId="0" borderId="0" xfId="1" applyFont="1" applyAlignment="1">
      <alignment horizontal="right"/>
    </xf>
    <xf numFmtId="14" fontId="6" fillId="0" borderId="8" xfId="0" applyNumberFormat="1" applyFont="1" applyBorder="1" applyAlignment="1">
      <alignment horizontal="left"/>
    </xf>
    <xf numFmtId="0" fontId="7" fillId="0" borderId="0" xfId="0" quotePrefix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17" xfId="0" applyFont="1" applyBorder="1"/>
    <xf numFmtId="43" fontId="10" fillId="0" borderId="17" xfId="1" applyFont="1" applyBorder="1" applyAlignment="1">
      <alignment horizontal="right"/>
    </xf>
    <xf numFmtId="14" fontId="7" fillId="0" borderId="0" xfId="0" applyNumberFormat="1" applyFont="1"/>
    <xf numFmtId="14" fontId="10" fillId="0" borderId="7" xfId="0" applyNumberFormat="1" applyFont="1" applyBorder="1" applyAlignment="1">
      <alignment horizontal="center"/>
    </xf>
    <xf numFmtId="0" fontId="7" fillId="2" borderId="21" xfId="0" applyFont="1" applyFill="1" applyBorder="1"/>
    <xf numFmtId="14" fontId="7" fillId="0" borderId="6" xfId="0" applyNumberFormat="1" applyFont="1" applyBorder="1" applyAlignment="1">
      <alignment horizontal="center"/>
    </xf>
    <xf numFmtId="43" fontId="7" fillId="0" borderId="7" xfId="1" applyFont="1" applyBorder="1"/>
    <xf numFmtId="43" fontId="6" fillId="0" borderId="8" xfId="1" applyFont="1" applyBorder="1"/>
    <xf numFmtId="43" fontId="7" fillId="0" borderId="10" xfId="1" applyFont="1" applyBorder="1"/>
    <xf numFmtId="43" fontId="7" fillId="0" borderId="11" xfId="1" applyFont="1" applyBorder="1"/>
    <xf numFmtId="0" fontId="10" fillId="0" borderId="0" xfId="0" applyFont="1"/>
    <xf numFmtId="43" fontId="7" fillId="0" borderId="17" xfId="1" applyFont="1" applyBorder="1"/>
    <xf numFmtId="4" fontId="7" fillId="0" borderId="17" xfId="0" applyNumberFormat="1" applyFont="1" applyBorder="1"/>
    <xf numFmtId="14" fontId="4" fillId="0" borderId="0" xfId="0" applyNumberFormat="1" applyFont="1" applyAlignment="1">
      <alignment horizontal="center"/>
    </xf>
    <xf numFmtId="0" fontId="7" fillId="0" borderId="22" xfId="0" applyFont="1" applyBorder="1"/>
    <xf numFmtId="43" fontId="7" fillId="2" borderId="15" xfId="1" applyFont="1" applyFill="1" applyBorder="1"/>
    <xf numFmtId="43" fontId="14" fillId="2" borderId="14" xfId="0" applyNumberFormat="1" applyFont="1" applyFill="1" applyBorder="1"/>
    <xf numFmtId="14" fontId="4" fillId="0" borderId="7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43" fontId="7" fillId="0" borderId="17" xfId="1" applyFont="1" applyBorder="1" applyAlignment="1">
      <alignment horizontal="right"/>
    </xf>
    <xf numFmtId="14" fontId="7" fillId="0" borderId="23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4" fontId="0" fillId="0" borderId="0" xfId="0" applyNumberFormat="1"/>
    <xf numFmtId="43" fontId="8" fillId="2" borderId="15" xfId="1" applyFont="1" applyFill="1" applyBorder="1"/>
    <xf numFmtId="0" fontId="11" fillId="0" borderId="0" xfId="0" applyFont="1"/>
    <xf numFmtId="0" fontId="14" fillId="2" borderId="14" xfId="0" applyFont="1" applyFill="1" applyBorder="1"/>
    <xf numFmtId="0" fontId="15" fillId="0" borderId="0" xfId="0" applyFont="1"/>
    <xf numFmtId="0" fontId="0" fillId="0" borderId="22" xfId="0" applyBorder="1"/>
    <xf numFmtId="0" fontId="5" fillId="0" borderId="0" xfId="0" applyFont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8" fillId="5" borderId="5" xfId="0" applyFont="1" applyFill="1" applyBorder="1"/>
    <xf numFmtId="0" fontId="7" fillId="2" borderId="4" xfId="0" applyFont="1" applyFill="1" applyBorder="1" applyAlignment="1">
      <alignment horizontal="center"/>
    </xf>
    <xf numFmtId="0" fontId="8" fillId="0" borderId="5" xfId="0" applyFont="1" applyBorder="1"/>
    <xf numFmtId="0" fontId="7" fillId="5" borderId="16" xfId="0" applyFont="1" applyFill="1" applyBorder="1" applyAlignment="1">
      <alignment horizontal="center"/>
    </xf>
    <xf numFmtId="15" fontId="7" fillId="5" borderId="16" xfId="0" quotePrefix="1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164" fontId="7" fillId="5" borderId="16" xfId="0" quotePrefix="1" applyNumberFormat="1" applyFont="1" applyFill="1" applyBorder="1" applyAlignment="1">
      <alignment horizontal="center"/>
    </xf>
    <xf numFmtId="165" fontId="7" fillId="5" borderId="16" xfId="1" quotePrefix="1" applyNumberFormat="1" applyFont="1" applyFill="1" applyBorder="1" applyAlignment="1">
      <alignment horizontal="center"/>
    </xf>
    <xf numFmtId="165" fontId="7" fillId="5" borderId="18" xfId="1" quotePrefix="1" applyNumberFormat="1" applyFont="1" applyFill="1" applyBorder="1" applyAlignment="1">
      <alignment horizontal="center"/>
    </xf>
    <xf numFmtId="165" fontId="7" fillId="5" borderId="19" xfId="1" quotePrefix="1" applyNumberFormat="1" applyFont="1" applyFill="1" applyBorder="1" applyAlignment="1">
      <alignment horizontal="center"/>
    </xf>
    <xf numFmtId="165" fontId="7" fillId="5" borderId="20" xfId="1" quotePrefix="1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5" fontId="7" fillId="5" borderId="18" xfId="0" quotePrefix="1" applyNumberFormat="1" applyFont="1" applyFill="1" applyBorder="1" applyAlignment="1">
      <alignment horizontal="center"/>
    </xf>
    <xf numFmtId="15" fontId="7" fillId="5" borderId="20" xfId="0" quotePrefix="1" applyNumberFormat="1" applyFont="1" applyFill="1" applyBorder="1" applyAlignment="1">
      <alignment horizontal="center"/>
    </xf>
    <xf numFmtId="15" fontId="7" fillId="5" borderId="19" xfId="0" quotePrefix="1" applyNumberFormat="1" applyFont="1" applyFill="1" applyBorder="1" applyAlignment="1">
      <alignment horizontal="center"/>
    </xf>
    <xf numFmtId="167" fontId="7" fillId="5" borderId="16" xfId="0" quotePrefix="1" applyNumberFormat="1" applyFont="1" applyFill="1" applyBorder="1" applyAlignment="1">
      <alignment horizontal="center"/>
    </xf>
    <xf numFmtId="15" fontId="7" fillId="0" borderId="22" xfId="0" quotePrefix="1" applyNumberFormat="1" applyFont="1" applyFill="1" applyBorder="1" applyAlignment="1">
      <alignment horizontal="center"/>
    </xf>
    <xf numFmtId="15" fontId="7" fillId="0" borderId="25" xfId="0" quotePrefix="1" applyNumberFormat="1" applyFont="1" applyFill="1" applyBorder="1" applyAlignment="1">
      <alignment horizontal="center"/>
    </xf>
    <xf numFmtId="15" fontId="7" fillId="0" borderId="17" xfId="0" quotePrefix="1" applyNumberFormat="1" applyFont="1" applyFill="1" applyBorder="1" applyAlignment="1">
      <alignment horizontal="center"/>
    </xf>
    <xf numFmtId="165" fontId="7" fillId="0" borderId="25" xfId="1" quotePrefix="1" applyNumberFormat="1" applyFont="1" applyFill="1" applyBorder="1" applyAlignment="1">
      <alignment horizontal="center"/>
    </xf>
    <xf numFmtId="165" fontId="7" fillId="0" borderId="17" xfId="1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0BC7C86-CCAE-4A79-8C76-9715E201DF5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B85D2AA-6894-44C8-B212-AEA9257734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8E693C-F91D-4B40-ABC5-F694E1D7A7A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E608BB9-D18B-4C54-88C1-54C94773BC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1D16B9B-B1C9-4682-988C-EF8CEB0E82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2BCC7BD-D51D-4856-A357-8AC3862FA4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08127C5-0659-4772-B621-B518DFEEEC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27C694B-1E6D-463E-8E89-B8B944607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9AAE1B9-A7FB-4B6C-89AD-EB67569FD1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4B4A238-1FD8-477B-9983-A3A950C6578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4BE128C-D442-4087-B218-A84CADEEA7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4E6F8C9-0E49-4293-AAB9-EC6D9F6732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7CEAE87-2688-4004-A3ED-060FEF3DA3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D65DF2B-5189-4B1C-B048-CEF65BC3A4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8C7F8A1-34C8-4CDD-88EF-924F89581A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CEA8B4E-88BC-4709-AFD8-1DA4CB7419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2AC505F-B748-40AA-B0EA-F62079259EC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E1E5266-0C32-40A6-9D65-DF13EF5B46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25EF703-5611-454F-ADEF-9C25222D2C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2C5ABDD-DB83-4F6B-AA63-D58187105E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F3FE896-6591-462D-80BF-BD30F8EDE8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489CA68-5022-4AED-B2F3-DDE0FAD592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E122820-5669-46F7-8B4C-830B34089B7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639942D-AEA8-440C-AE3A-438FCB4518D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8E81EC7-26F8-479B-9482-FF23D209BEF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9CF813C-4E76-4A71-A5FE-AE2ADEE4283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492E4B4-EE20-4065-BD29-4C5B0666C00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4C1A83C-ADDF-4B48-B1C2-BA537DB0DC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DCD8102-8185-432B-9E99-23E7B1B3099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21E4D99-ABD3-400B-B032-D7D05302C9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31D63F7-6F53-4DAC-AE0D-AD1960740A1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362-85C5-489B-A79E-6176FD8DB82B}">
  <sheetPr>
    <pageSetUpPr fitToPage="1"/>
  </sheetPr>
  <dimension ref="A1:Q1002"/>
  <sheetViews>
    <sheetView topLeftCell="A46" workbookViewId="0">
      <selection activeCell="A65" sqref="A6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11.58203125" customWidth="1"/>
    <col min="10" max="10" width="1.75" customWidth="1"/>
    <col min="11" max="11" width="1.58203125" customWidth="1"/>
    <col min="12" max="12" width="11.58203125" customWidth="1"/>
    <col min="13" max="14" width="1.58203125" customWidth="1"/>
    <col min="15" max="15" width="13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6</v>
      </c>
      <c r="B11" s="6" t="s">
        <v>5</v>
      </c>
      <c r="C11" s="6"/>
      <c r="D11" s="6"/>
      <c r="E11" s="6"/>
      <c r="F11" s="6"/>
      <c r="G11" s="6"/>
      <c r="H11" s="6"/>
      <c r="I11" s="6"/>
      <c r="J11" s="6"/>
      <c r="K11" s="6"/>
      <c r="M11" s="7" t="s">
        <v>28</v>
      </c>
      <c r="N11" s="8" t="s">
        <v>5</v>
      </c>
      <c r="O11" s="6"/>
    </row>
    <row r="12" spans="1:15" ht="14.25" customHeight="1" x14ac:dyDescent="0.35">
      <c r="A12" s="6" t="s">
        <v>26</v>
      </c>
      <c r="B12" s="6" t="s">
        <v>5</v>
      </c>
      <c r="C12" s="6"/>
      <c r="D12" s="6"/>
      <c r="E12" s="6"/>
      <c r="F12" s="6"/>
      <c r="G12" s="6"/>
      <c r="H12" s="6"/>
      <c r="I12" s="6"/>
      <c r="J12" s="6"/>
      <c r="K12" s="6"/>
      <c r="M12" s="7"/>
      <c r="N12" s="8"/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M13" s="7" t="s">
        <v>9</v>
      </c>
      <c r="N13" s="8" t="s">
        <v>5</v>
      </c>
      <c r="O13" s="6"/>
    </row>
    <row r="14" spans="1:15" ht="14.25" customHeight="1" x14ac:dyDescent="0.35">
      <c r="A14" s="6" t="s">
        <v>27</v>
      </c>
      <c r="B14" s="6" t="s">
        <v>5</v>
      </c>
      <c r="C14" s="6"/>
      <c r="D14" s="6"/>
      <c r="E14" s="6"/>
      <c r="F14" s="6"/>
      <c r="G14" s="6"/>
      <c r="H14" s="6"/>
      <c r="I14" s="6"/>
      <c r="J14" s="6"/>
      <c r="K14" s="6"/>
      <c r="L14" s="7"/>
      <c r="M14" s="8"/>
      <c r="N14" s="6"/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30"/>
      <c r="J15" s="6"/>
      <c r="K15" s="6"/>
      <c r="L15" s="31"/>
      <c r="M15" s="8"/>
      <c r="N15" s="6"/>
      <c r="O15" s="30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8"/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6"/>
    </row>
    <row r="18" spans="1:17" ht="14.25" customHeight="1" x14ac:dyDescent="0.35">
      <c r="A18" s="6" t="s">
        <v>10</v>
      </c>
      <c r="B18" s="6" t="s">
        <v>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11</v>
      </c>
      <c r="B19" s="6" t="s">
        <v>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2"/>
      <c r="I21" s="72" t="s">
        <v>23</v>
      </c>
      <c r="J21" s="73"/>
      <c r="K21" s="10"/>
      <c r="L21" s="11" t="s">
        <v>24</v>
      </c>
      <c r="M21" s="12"/>
      <c r="N21" s="74" t="s">
        <v>25</v>
      </c>
      <c r="O21" s="75"/>
    </row>
    <row r="22" spans="1:17" ht="14.25" customHeight="1" x14ac:dyDescent="0.35">
      <c r="A22" s="13"/>
      <c r="B22" s="14"/>
      <c r="C22" s="15"/>
      <c r="D22" s="6"/>
      <c r="E22" s="6"/>
      <c r="F22" s="6"/>
      <c r="G22" s="6"/>
      <c r="H22" s="6"/>
      <c r="I22" s="14"/>
      <c r="J22" s="15"/>
      <c r="K22" s="6"/>
      <c r="L22" s="6"/>
      <c r="M22" s="15"/>
      <c r="N22" s="6"/>
      <c r="O22" s="15"/>
    </row>
    <row r="23" spans="1:17" ht="14.25" customHeight="1" x14ac:dyDescent="0.35">
      <c r="A23" s="13"/>
      <c r="B23" s="14"/>
      <c r="C23" s="32"/>
      <c r="D23" s="6"/>
      <c r="E23" s="6"/>
      <c r="F23" s="6"/>
      <c r="G23" s="6"/>
      <c r="H23" s="6"/>
      <c r="I23" s="16"/>
      <c r="J23" s="17"/>
      <c r="K23" s="6"/>
      <c r="L23" s="18"/>
      <c r="M23" s="15"/>
      <c r="N23" s="6"/>
      <c r="O23" s="19"/>
    </row>
    <row r="24" spans="1:17" ht="14.25" customHeight="1" x14ac:dyDescent="0.35">
      <c r="A24" s="13"/>
      <c r="B24" s="14"/>
      <c r="C24" s="32"/>
      <c r="D24" s="6"/>
      <c r="E24" s="6"/>
      <c r="F24" s="6"/>
      <c r="G24" s="6"/>
      <c r="H24" s="6"/>
      <c r="I24" s="14"/>
      <c r="J24" s="15"/>
      <c r="K24" s="6"/>
      <c r="L24" s="20"/>
      <c r="M24" s="15"/>
      <c r="N24" s="6"/>
      <c r="O24" s="19"/>
    </row>
    <row r="25" spans="1:17" ht="14.25" customHeight="1" x14ac:dyDescent="0.35">
      <c r="A25" s="13"/>
      <c r="B25" s="14"/>
      <c r="C25" s="32"/>
      <c r="D25" s="6"/>
      <c r="E25" s="6"/>
      <c r="F25" s="6"/>
      <c r="G25" s="6"/>
      <c r="H25" s="6"/>
      <c r="I25" s="14"/>
      <c r="J25" s="15"/>
      <c r="K25" s="6"/>
      <c r="L25" s="18"/>
      <c r="M25" s="15"/>
      <c r="N25" s="6"/>
      <c r="O25" s="19"/>
    </row>
    <row r="26" spans="1:17" ht="14.25" customHeight="1" x14ac:dyDescent="0.35">
      <c r="A26" s="13"/>
      <c r="B26" s="14"/>
      <c r="C26" s="15"/>
      <c r="D26" s="6"/>
      <c r="E26" s="6"/>
      <c r="F26" s="6"/>
      <c r="G26" s="6"/>
      <c r="H26" s="6"/>
      <c r="I26" s="14"/>
      <c r="J26" s="15"/>
      <c r="K26" s="6"/>
      <c r="L26" s="6"/>
      <c r="M26" s="15"/>
      <c r="N26" s="6"/>
      <c r="O26" s="19"/>
    </row>
    <row r="27" spans="1:17" ht="14.25" customHeight="1" x14ac:dyDescent="0.35">
      <c r="A27" s="13"/>
      <c r="B27" s="14"/>
      <c r="C27" s="15"/>
      <c r="D27" s="6"/>
      <c r="E27" s="6"/>
      <c r="F27" s="6"/>
      <c r="G27" s="6"/>
      <c r="H27" s="6"/>
      <c r="I27" s="14"/>
      <c r="J27" s="15"/>
      <c r="K27" s="6"/>
      <c r="L27" s="6"/>
      <c r="M27" s="15"/>
      <c r="N27" s="6"/>
      <c r="O27" s="19"/>
    </row>
    <row r="28" spans="1:17" ht="14.25" customHeight="1" x14ac:dyDescent="0.35">
      <c r="A28" s="13"/>
      <c r="B28" s="14"/>
      <c r="C28" s="15"/>
      <c r="D28" s="6"/>
      <c r="E28" s="6"/>
      <c r="F28" s="6"/>
      <c r="G28" s="6"/>
      <c r="H28" s="6"/>
      <c r="I28" s="14"/>
      <c r="J28" s="15"/>
      <c r="K28" s="6"/>
      <c r="L28" s="6"/>
      <c r="M28" s="15"/>
      <c r="N28" s="6"/>
      <c r="O28" s="19"/>
    </row>
    <row r="29" spans="1:17" ht="14.25" customHeight="1" x14ac:dyDescent="0.35">
      <c r="A29" s="13"/>
      <c r="B29" s="14"/>
      <c r="C29" s="15"/>
      <c r="D29" s="6"/>
      <c r="E29" s="6"/>
      <c r="F29" s="6"/>
      <c r="G29" s="6"/>
      <c r="H29" s="6"/>
      <c r="I29" s="14"/>
      <c r="J29" s="15"/>
      <c r="K29" s="6"/>
      <c r="L29" s="6"/>
      <c r="M29" s="15"/>
      <c r="N29" s="6"/>
      <c r="O29" s="19"/>
    </row>
    <row r="30" spans="1:17" ht="14.25" customHeight="1" x14ac:dyDescent="0.35">
      <c r="A30" s="13"/>
      <c r="B30" s="14"/>
      <c r="C30" s="15"/>
      <c r="D30" s="6"/>
      <c r="E30" s="6"/>
      <c r="F30" s="6"/>
      <c r="G30" s="6"/>
      <c r="H30" s="6"/>
      <c r="I30" s="14"/>
      <c r="J30" s="15"/>
      <c r="K30" s="6"/>
      <c r="L30" s="6"/>
      <c r="M30" s="15"/>
      <c r="N30" s="6"/>
      <c r="O30" s="19"/>
    </row>
    <row r="31" spans="1:17" ht="14.25" customHeight="1" x14ac:dyDescent="0.35">
      <c r="A31" s="13"/>
      <c r="B31" s="14"/>
      <c r="C31" s="15"/>
      <c r="D31" s="6"/>
      <c r="E31" s="6"/>
      <c r="F31" s="6"/>
      <c r="G31" s="6"/>
      <c r="H31" s="6"/>
      <c r="I31" s="14"/>
      <c r="J31" s="15"/>
      <c r="K31" s="6"/>
      <c r="L31" s="6"/>
      <c r="M31" s="15"/>
      <c r="N31" s="6"/>
      <c r="O31" s="19"/>
    </row>
    <row r="32" spans="1:17" ht="14.25" customHeight="1" x14ac:dyDescent="0.35">
      <c r="A32" s="13"/>
      <c r="B32" s="14"/>
      <c r="C32" s="15"/>
      <c r="D32" s="6"/>
      <c r="E32" s="6"/>
      <c r="F32" s="6"/>
      <c r="G32" s="6"/>
      <c r="H32" s="6"/>
      <c r="I32" s="14"/>
      <c r="J32" s="15"/>
      <c r="K32" s="6"/>
      <c r="L32" s="6"/>
      <c r="M32" s="15"/>
      <c r="N32" s="6"/>
      <c r="O32" s="19"/>
    </row>
    <row r="33" spans="1:15" ht="14.25" customHeight="1" x14ac:dyDescent="0.35">
      <c r="A33" s="13"/>
      <c r="B33" s="14"/>
      <c r="C33" s="15"/>
      <c r="D33" s="6"/>
      <c r="E33" s="6"/>
      <c r="F33" s="6"/>
      <c r="G33" s="6"/>
      <c r="H33" s="6"/>
      <c r="I33" s="14"/>
      <c r="J33" s="15"/>
      <c r="K33" s="6"/>
      <c r="L33" s="6"/>
      <c r="M33" s="15"/>
      <c r="N33" s="6"/>
      <c r="O33" s="19"/>
    </row>
    <row r="34" spans="1:15" ht="14.25" customHeight="1" x14ac:dyDescent="0.35">
      <c r="A34" s="13"/>
      <c r="B34" s="14"/>
      <c r="C34" s="15"/>
      <c r="D34" s="6"/>
      <c r="E34" s="6"/>
      <c r="F34" s="6"/>
      <c r="G34" s="6"/>
      <c r="H34" s="6"/>
      <c r="I34" s="14"/>
      <c r="J34" s="15"/>
      <c r="K34" s="6"/>
      <c r="L34" s="6"/>
      <c r="M34" s="15"/>
      <c r="N34" s="6"/>
      <c r="O34" s="19"/>
    </row>
    <row r="35" spans="1:15" ht="14.25" customHeight="1" x14ac:dyDescent="0.35">
      <c r="A35" s="13"/>
      <c r="B35" s="14"/>
      <c r="C35" s="15"/>
      <c r="D35" s="6"/>
      <c r="E35" s="6"/>
      <c r="F35" s="6"/>
      <c r="G35" s="6"/>
      <c r="H35" s="6"/>
      <c r="I35" s="14"/>
      <c r="J35" s="15"/>
      <c r="K35" s="6"/>
      <c r="L35" s="6"/>
      <c r="M35" s="15"/>
      <c r="N35" s="6"/>
      <c r="O35" s="19"/>
    </row>
    <row r="36" spans="1:15" ht="14.25" customHeight="1" x14ac:dyDescent="0.35">
      <c r="A36" s="13"/>
      <c r="B36" s="14"/>
      <c r="C36" s="15"/>
      <c r="D36" s="6"/>
      <c r="E36" s="6"/>
      <c r="F36" s="6"/>
      <c r="G36" s="6"/>
      <c r="H36" s="6"/>
      <c r="I36" s="14"/>
      <c r="J36" s="15"/>
      <c r="K36" s="6"/>
      <c r="L36" s="6"/>
      <c r="M36" s="15"/>
      <c r="N36" s="6"/>
      <c r="O36" s="19"/>
    </row>
    <row r="37" spans="1:15" ht="14.25" customHeight="1" x14ac:dyDescent="0.35">
      <c r="A37" s="13"/>
      <c r="B37" s="14"/>
      <c r="C37" s="15"/>
      <c r="D37" s="6"/>
      <c r="E37" s="6"/>
      <c r="F37" s="6"/>
      <c r="G37" s="6"/>
      <c r="H37" s="6"/>
      <c r="I37" s="14"/>
      <c r="J37" s="15"/>
      <c r="K37" s="6"/>
      <c r="L37" s="6"/>
      <c r="M37" s="15"/>
      <c r="N37" s="6"/>
      <c r="O37" s="19"/>
    </row>
    <row r="38" spans="1:15" ht="14.25" customHeight="1" x14ac:dyDescent="0.35">
      <c r="A38" s="13"/>
      <c r="B38" s="14"/>
      <c r="C38" s="15"/>
      <c r="D38" s="6"/>
      <c r="E38" s="6"/>
      <c r="F38" s="6"/>
      <c r="G38" s="6"/>
      <c r="H38" s="6"/>
      <c r="I38" s="14"/>
      <c r="J38" s="15"/>
      <c r="K38" s="6"/>
      <c r="L38" s="6"/>
      <c r="M38" s="15"/>
      <c r="N38" s="6"/>
      <c r="O38" s="19"/>
    </row>
    <row r="39" spans="1:15" ht="14.25" customHeight="1" x14ac:dyDescent="0.35">
      <c r="A39" s="13"/>
      <c r="B39" s="14"/>
      <c r="C39" s="15"/>
      <c r="D39" s="6"/>
      <c r="E39" s="6"/>
      <c r="F39" s="6"/>
      <c r="G39" s="6"/>
      <c r="H39" s="6"/>
      <c r="I39" s="14"/>
      <c r="J39" s="15"/>
      <c r="K39" s="6"/>
      <c r="L39" s="6"/>
      <c r="M39" s="15"/>
      <c r="N39" s="6"/>
      <c r="O39" s="19"/>
    </row>
    <row r="40" spans="1:15" ht="14.25" customHeight="1" x14ac:dyDescent="0.35">
      <c r="A40" s="13"/>
      <c r="B40" s="14"/>
      <c r="C40" s="15"/>
      <c r="D40" s="6"/>
      <c r="E40" s="6"/>
      <c r="F40" s="6"/>
      <c r="G40" s="6"/>
      <c r="H40" s="6"/>
      <c r="I40" s="14"/>
      <c r="J40" s="15"/>
      <c r="K40" s="6"/>
      <c r="L40" s="6"/>
      <c r="M40" s="15"/>
      <c r="N40" s="6"/>
      <c r="O40" s="19"/>
    </row>
    <row r="41" spans="1:15" ht="14.25" customHeight="1" x14ac:dyDescent="0.35">
      <c r="A41" s="13"/>
      <c r="B41" s="14"/>
      <c r="C41" s="15"/>
      <c r="D41" s="6"/>
      <c r="E41" s="6"/>
      <c r="F41" s="6"/>
      <c r="G41" s="6"/>
      <c r="H41" s="6"/>
      <c r="I41" s="14"/>
      <c r="J41" s="15"/>
      <c r="K41" s="6"/>
      <c r="L41" s="6"/>
      <c r="M41" s="15"/>
      <c r="N41" s="6"/>
      <c r="O41" s="19"/>
    </row>
    <row r="42" spans="1:15" ht="14.25" customHeight="1" x14ac:dyDescent="0.35">
      <c r="A42" s="13"/>
      <c r="B42" s="14"/>
      <c r="C42" s="15"/>
      <c r="D42" s="6"/>
      <c r="E42" s="6"/>
      <c r="F42" s="6"/>
      <c r="G42" s="6"/>
      <c r="H42" s="6"/>
      <c r="I42" s="14"/>
      <c r="J42" s="15"/>
      <c r="K42" s="6"/>
      <c r="L42" s="6"/>
      <c r="M42" s="15"/>
      <c r="N42" s="6"/>
      <c r="O42" s="19"/>
    </row>
    <row r="43" spans="1:15" ht="14.25" customHeight="1" x14ac:dyDescent="0.35">
      <c r="A43" s="13"/>
      <c r="B43" s="14"/>
      <c r="C43" s="15"/>
      <c r="D43" s="6"/>
      <c r="E43" s="6"/>
      <c r="F43" s="6"/>
      <c r="G43" s="6"/>
      <c r="H43" s="6"/>
      <c r="I43" s="14"/>
      <c r="J43" s="15"/>
      <c r="K43" s="6"/>
      <c r="L43" s="6"/>
      <c r="M43" s="15"/>
      <c r="N43" s="6"/>
      <c r="O43" s="19"/>
    </row>
    <row r="44" spans="1:15" ht="14.25" customHeight="1" x14ac:dyDescent="0.35">
      <c r="A44" s="13"/>
      <c r="B44" s="14"/>
      <c r="C44" s="15"/>
      <c r="D44" s="6"/>
      <c r="E44" s="6"/>
      <c r="F44" s="6"/>
      <c r="G44" s="6"/>
      <c r="H44" s="6"/>
      <c r="I44" s="14"/>
      <c r="J44" s="15"/>
      <c r="K44" s="6"/>
      <c r="L44" s="6"/>
      <c r="M44" s="15"/>
      <c r="N44" s="6"/>
      <c r="O44" s="19"/>
    </row>
    <row r="45" spans="1:15" ht="14.25" customHeight="1" x14ac:dyDescent="0.35">
      <c r="A45" s="13"/>
      <c r="B45" s="14"/>
      <c r="C45" s="15"/>
      <c r="D45" s="6"/>
      <c r="E45" s="6"/>
      <c r="F45" s="6"/>
      <c r="G45" s="6"/>
      <c r="H45" s="6"/>
      <c r="I45" s="14"/>
      <c r="J45" s="15"/>
      <c r="K45" s="6"/>
      <c r="L45" s="6"/>
      <c r="M45" s="15"/>
      <c r="N45" s="6"/>
      <c r="O45" s="19"/>
    </row>
    <row r="46" spans="1:15" ht="14.25" customHeight="1" x14ac:dyDescent="0.35">
      <c r="A46" s="13"/>
      <c r="B46" s="14"/>
      <c r="C46" s="15"/>
      <c r="D46" s="6"/>
      <c r="E46" s="6"/>
      <c r="F46" s="6"/>
      <c r="G46" s="6"/>
      <c r="H46" s="6"/>
      <c r="I46" s="14"/>
      <c r="J46" s="15"/>
      <c r="K46" s="6"/>
      <c r="L46" s="6"/>
      <c r="M46" s="15"/>
      <c r="N46" s="6"/>
      <c r="O46" s="19"/>
    </row>
    <row r="47" spans="1:15" ht="14.25" customHeight="1" x14ac:dyDescent="0.35">
      <c r="A47" s="13"/>
      <c r="B47" s="14"/>
      <c r="C47" s="15"/>
      <c r="D47" s="6"/>
      <c r="E47" s="6"/>
      <c r="F47" s="6"/>
      <c r="G47" s="6"/>
      <c r="H47" s="6"/>
      <c r="I47" s="14"/>
      <c r="J47" s="15"/>
      <c r="K47" s="6"/>
      <c r="L47" s="6"/>
      <c r="M47" s="15"/>
      <c r="N47" s="6"/>
      <c r="O47" s="19"/>
    </row>
    <row r="48" spans="1:15" ht="14.25" customHeight="1" x14ac:dyDescent="0.35">
      <c r="A48" s="13"/>
      <c r="B48" s="14"/>
      <c r="C48" s="15"/>
      <c r="D48" s="6"/>
      <c r="E48" s="6"/>
      <c r="F48" s="6"/>
      <c r="G48" s="6"/>
      <c r="H48" s="6"/>
      <c r="I48" s="14"/>
      <c r="J48" s="15"/>
      <c r="K48" s="6"/>
      <c r="L48" s="6"/>
      <c r="M48" s="15"/>
      <c r="N48" s="6"/>
      <c r="O48" s="19"/>
    </row>
    <row r="49" spans="1:15" ht="14.25" customHeight="1" x14ac:dyDescent="0.35">
      <c r="A49" s="13"/>
      <c r="B49" s="14"/>
      <c r="C49" s="15"/>
      <c r="D49" s="6"/>
      <c r="E49" s="6"/>
      <c r="F49" s="6"/>
      <c r="G49" s="6"/>
      <c r="H49" s="6"/>
      <c r="I49" s="14"/>
      <c r="J49" s="15"/>
      <c r="K49" s="6"/>
      <c r="L49" s="6"/>
      <c r="M49" s="15"/>
      <c r="N49" s="6"/>
      <c r="O49" s="19"/>
    </row>
    <row r="50" spans="1:15" ht="14" customHeight="1" x14ac:dyDescent="0.35">
      <c r="A50" s="13"/>
      <c r="B50" s="14"/>
      <c r="C50" s="15"/>
      <c r="D50" s="6"/>
      <c r="E50" s="6"/>
      <c r="F50" s="6"/>
      <c r="G50" s="6"/>
      <c r="H50" s="6"/>
      <c r="I50" s="14"/>
      <c r="J50" s="15"/>
      <c r="K50" s="6"/>
      <c r="L50" s="6"/>
      <c r="M50" s="15"/>
      <c r="N50" s="6"/>
      <c r="O50" s="19"/>
    </row>
    <row r="51" spans="1:15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2"/>
      <c r="J51" s="24"/>
      <c r="K51" s="23"/>
      <c r="L51" s="23"/>
      <c r="M51" s="24"/>
      <c r="N51" s="23"/>
      <c r="O51" s="25"/>
    </row>
    <row r="52" spans="1:15" ht="14.25" customHeight="1" x14ac:dyDescent="0.3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/>
      <c r="O52" s="29"/>
    </row>
    <row r="53" spans="1:15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.25" customHeight="1" x14ac:dyDescent="0.35">
      <c r="A55" s="76" t="s">
        <v>9</v>
      </c>
      <c r="B55" s="76"/>
      <c r="C55" s="76"/>
      <c r="D55" s="76" t="s">
        <v>13</v>
      </c>
      <c r="E55" s="76"/>
      <c r="F55" s="76" t="s">
        <v>14</v>
      </c>
      <c r="G55" s="76"/>
      <c r="H55" s="76" t="s">
        <v>15</v>
      </c>
      <c r="I55" s="76"/>
      <c r="J55" s="76" t="s">
        <v>16</v>
      </c>
      <c r="K55" s="76"/>
      <c r="L55" s="76"/>
      <c r="M55" s="76" t="s">
        <v>29</v>
      </c>
      <c r="N55" s="76"/>
      <c r="O55" s="76"/>
    </row>
    <row r="56" spans="1:15" ht="14.25" customHeight="1" x14ac:dyDescent="0.35">
      <c r="A56" s="76" t="s">
        <v>8</v>
      </c>
      <c r="B56" s="76"/>
      <c r="C56" s="76"/>
      <c r="D56" s="83" t="s">
        <v>17</v>
      </c>
      <c r="E56" s="83"/>
      <c r="F56" s="83" t="s">
        <v>18</v>
      </c>
      <c r="G56" s="83"/>
      <c r="H56" s="77" t="s">
        <v>19</v>
      </c>
      <c r="I56" s="77"/>
      <c r="J56" s="77" t="s">
        <v>20</v>
      </c>
      <c r="K56" s="77"/>
      <c r="L56" s="77"/>
      <c r="M56" s="77" t="s">
        <v>21</v>
      </c>
      <c r="N56" s="77"/>
      <c r="O56" s="77"/>
    </row>
    <row r="57" spans="1:15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" customHeight="1" x14ac:dyDescent="0.35">
      <c r="A63" s="34"/>
      <c r="B63" s="34"/>
      <c r="C63" s="34"/>
      <c r="D63" s="34"/>
      <c r="E63" s="34"/>
      <c r="F63" s="34"/>
      <c r="G63" s="35"/>
      <c r="H63" s="35"/>
      <c r="I63" s="34"/>
      <c r="J63" s="34"/>
      <c r="K63" s="34"/>
      <c r="L63" s="34"/>
      <c r="M63" s="34"/>
      <c r="N63" s="34"/>
      <c r="O63" s="34"/>
    </row>
    <row r="64" spans="1:15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30"/>
      <c r="M64" s="30"/>
      <c r="N64" s="30"/>
      <c r="O64" s="30"/>
    </row>
    <row r="65" spans="1:15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17">
    <mergeCell ref="H56:I56"/>
    <mergeCell ref="J56:L56"/>
    <mergeCell ref="B21:C21"/>
    <mergeCell ref="D21:H21"/>
    <mergeCell ref="M56:O56"/>
    <mergeCell ref="A56:C56"/>
    <mergeCell ref="D56:E56"/>
    <mergeCell ref="F56:G56"/>
    <mergeCell ref="A9:O9"/>
    <mergeCell ref="I21:J21"/>
    <mergeCell ref="N21:O21"/>
    <mergeCell ref="A55:C55"/>
    <mergeCell ref="D55:E55"/>
    <mergeCell ref="F55:G55"/>
    <mergeCell ref="H55:I55"/>
    <mergeCell ref="J55:L55"/>
    <mergeCell ref="M55:O55"/>
  </mergeCells>
  <pageMargins left="0.78740157480314965" right="0.19685039370078741" top="0.39370078740157483" bottom="0" header="0" footer="0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E67B-EB1F-4FC1-A6D0-8174339A1C3B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44530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5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27837.8</v>
      </c>
      <c r="K52" s="27"/>
      <c r="L52" s="27"/>
      <c r="M52" s="54">
        <f>SUM(M23:M51)</f>
        <v>18222.8</v>
      </c>
      <c r="N52" s="27"/>
      <c r="O52" s="28"/>
      <c r="P52" s="53">
        <f>J52-M52</f>
        <v>9615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63</v>
      </c>
      <c r="E55" s="77"/>
      <c r="F55" s="77"/>
      <c r="G55" s="77" t="s">
        <v>79</v>
      </c>
      <c r="H55" s="77"/>
      <c r="I55" s="77" t="s">
        <v>68</v>
      </c>
      <c r="J55" s="77"/>
      <c r="K55" s="77" t="s">
        <v>69</v>
      </c>
      <c r="L55" s="77"/>
      <c r="M55" s="77"/>
      <c r="N55" s="77" t="s">
        <v>70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4515</v>
      </c>
      <c r="E56" s="84"/>
      <c r="F56" s="84"/>
      <c r="G56" s="84">
        <v>0</v>
      </c>
      <c r="H56" s="84"/>
      <c r="I56" s="84">
        <v>0</v>
      </c>
      <c r="J56" s="84"/>
      <c r="K56" s="85">
        <v>0</v>
      </c>
      <c r="L56" s="86"/>
      <c r="M56" s="87"/>
      <c r="N56" s="84">
        <v>5100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DEC7-3C6F-4F72-9A44-092F3554A968}">
  <sheetPr>
    <pageSetUpPr fitToPage="1"/>
  </sheetPr>
  <dimension ref="A1:R1002"/>
  <sheetViews>
    <sheetView topLeftCell="A43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44561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6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27837.8</v>
      </c>
      <c r="K52" s="27"/>
      <c r="L52" s="27"/>
      <c r="M52" s="54">
        <f>SUM(M23:M51)</f>
        <v>22737.8</v>
      </c>
      <c r="N52" s="27"/>
      <c r="O52" s="28"/>
      <c r="P52" s="53">
        <f>J52-M52</f>
        <v>5100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63</v>
      </c>
      <c r="E55" s="77"/>
      <c r="F55" s="77"/>
      <c r="G55" s="77" t="s">
        <v>79</v>
      </c>
      <c r="H55" s="77"/>
      <c r="I55" s="77" t="s">
        <v>68</v>
      </c>
      <c r="J55" s="77"/>
      <c r="K55" s="77" t="s">
        <v>69</v>
      </c>
      <c r="L55" s="77"/>
      <c r="M55" s="77"/>
      <c r="N55" s="77" t="s">
        <v>70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5100</v>
      </c>
      <c r="E56" s="84"/>
      <c r="F56" s="84"/>
      <c r="G56" s="84">
        <v>0</v>
      </c>
      <c r="H56" s="84"/>
      <c r="I56" s="84">
        <v>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47E0-B29E-47BA-9B2A-FFEE2C710BA0}">
  <sheetPr>
    <pageSetUpPr fitToPage="1"/>
  </sheetPr>
  <dimension ref="A1:R1002"/>
  <sheetViews>
    <sheetView topLeftCell="A3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44620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8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33777.800000000003</v>
      </c>
      <c r="K52" s="27"/>
      <c r="L52" s="27"/>
      <c r="M52" s="54">
        <f>SUM(M23:M51)</f>
        <v>27837.8</v>
      </c>
      <c r="N52" s="27"/>
      <c r="O52" s="28"/>
      <c r="P52" s="53">
        <f>J52-M52</f>
        <v>5940.0000000000036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72</v>
      </c>
      <c r="E55" s="77"/>
      <c r="F55" s="77"/>
      <c r="G55" s="77" t="s">
        <v>83</v>
      </c>
      <c r="H55" s="77"/>
      <c r="I55" s="77" t="s">
        <v>84</v>
      </c>
      <c r="J55" s="77"/>
      <c r="K55" s="77" t="s">
        <v>85</v>
      </c>
      <c r="L55" s="77"/>
      <c r="M55" s="77"/>
      <c r="N55" s="77" t="s">
        <v>86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0</v>
      </c>
      <c r="E56" s="84"/>
      <c r="F56" s="84"/>
      <c r="G56" s="84">
        <v>5940</v>
      </c>
      <c r="H56" s="84"/>
      <c r="I56" s="84">
        <v>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2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5800-39AC-4A72-91BF-F7B55760006F}">
  <sheetPr>
    <pageSetUpPr fitToPage="1"/>
  </sheetPr>
  <dimension ref="A1:R1002"/>
  <sheetViews>
    <sheetView topLeftCell="A40" zoomScaleNormal="100" workbookViewId="0">
      <selection activeCell="Q38" sqref="Q3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44651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8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33777.800000000003</v>
      </c>
      <c r="K52" s="27"/>
      <c r="L52" s="27"/>
      <c r="M52" s="54">
        <f>SUM(M23:M51)</f>
        <v>27837.8</v>
      </c>
      <c r="N52" s="27"/>
      <c r="O52" s="28"/>
      <c r="P52" s="53">
        <f>J52-M52</f>
        <v>5940.0000000000036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72</v>
      </c>
      <c r="E55" s="77"/>
      <c r="F55" s="77"/>
      <c r="G55" s="77" t="s">
        <v>83</v>
      </c>
      <c r="H55" s="77"/>
      <c r="I55" s="77" t="s">
        <v>84</v>
      </c>
      <c r="J55" s="77"/>
      <c r="K55" s="77" t="s">
        <v>85</v>
      </c>
      <c r="L55" s="77"/>
      <c r="M55" s="77"/>
      <c r="N55" s="77" t="s">
        <v>86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0</v>
      </c>
      <c r="E56" s="84"/>
      <c r="F56" s="84"/>
      <c r="G56" s="84">
        <v>5940</v>
      </c>
      <c r="H56" s="84"/>
      <c r="I56" s="84">
        <v>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8F66-FE6A-4154-B9B5-D060BC07CFD9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44681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9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38820.800000000003</v>
      </c>
      <c r="K52" s="27"/>
      <c r="L52" s="27"/>
      <c r="M52" s="54">
        <f>SUM(M23:M51)</f>
        <v>27837.8</v>
      </c>
      <c r="N52" s="27"/>
      <c r="O52" s="28"/>
      <c r="P52" s="53">
        <f>J52-M52</f>
        <v>10983.000000000004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72</v>
      </c>
      <c r="E55" s="77"/>
      <c r="F55" s="77"/>
      <c r="G55" s="77" t="s">
        <v>83</v>
      </c>
      <c r="H55" s="77"/>
      <c r="I55" s="77" t="s">
        <v>84</v>
      </c>
      <c r="J55" s="77"/>
      <c r="K55" s="77" t="s">
        <v>85</v>
      </c>
      <c r="L55" s="77"/>
      <c r="M55" s="77"/>
      <c r="N55" s="77" t="s">
        <v>86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0</v>
      </c>
      <c r="E56" s="84"/>
      <c r="F56" s="84"/>
      <c r="G56" s="84">
        <v>5940</v>
      </c>
      <c r="H56" s="84"/>
      <c r="I56" s="84">
        <v>0</v>
      </c>
      <c r="J56" s="84"/>
      <c r="K56" s="85">
        <v>5043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5DC1-A960-474E-AD28-821DAA2B83AD}">
  <sheetPr>
    <pageSetUpPr fitToPage="1"/>
  </sheetPr>
  <dimension ref="A1:R1002"/>
  <sheetViews>
    <sheetView topLeftCell="A3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44712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41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43920.800000000003</v>
      </c>
      <c r="K52" s="27"/>
      <c r="L52" s="27"/>
      <c r="M52" s="54">
        <f>SUM(M23:M51)</f>
        <v>33777.800000000003</v>
      </c>
      <c r="N52" s="27"/>
      <c r="O52" s="28"/>
      <c r="P52" s="53">
        <f>J52-M52</f>
        <v>10143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85</v>
      </c>
      <c r="E55" s="77"/>
      <c r="F55" s="77"/>
      <c r="G55" s="77" t="s">
        <v>86</v>
      </c>
      <c r="H55" s="77"/>
      <c r="I55" s="77" t="s">
        <v>94</v>
      </c>
      <c r="J55" s="77"/>
      <c r="K55" s="77" t="s">
        <v>95</v>
      </c>
      <c r="L55" s="77"/>
      <c r="M55" s="77"/>
      <c r="N55" s="77" t="s">
        <v>96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5043</v>
      </c>
      <c r="E56" s="84"/>
      <c r="F56" s="84"/>
      <c r="G56" s="84">
        <v>5100</v>
      </c>
      <c r="H56" s="84"/>
      <c r="I56" s="84">
        <v>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DF93-60EA-4AEC-9CA8-C87A2D91D5FE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44742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42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47880.800000000003</v>
      </c>
      <c r="K52" s="27"/>
      <c r="L52" s="27"/>
      <c r="M52" s="54">
        <f>SUM(M23:M51)</f>
        <v>33777.800000000003</v>
      </c>
      <c r="N52" s="27"/>
      <c r="O52" s="28"/>
      <c r="P52" s="53">
        <f>J52-M52</f>
        <v>14103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85</v>
      </c>
      <c r="E55" s="77"/>
      <c r="F55" s="77"/>
      <c r="G55" s="77" t="s">
        <v>86</v>
      </c>
      <c r="H55" s="77"/>
      <c r="I55" s="77" t="s">
        <v>94</v>
      </c>
      <c r="J55" s="77"/>
      <c r="K55" s="77" t="s">
        <v>95</v>
      </c>
      <c r="L55" s="77"/>
      <c r="M55" s="77"/>
      <c r="N55" s="77" t="s">
        <v>96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5043</v>
      </c>
      <c r="E56" s="84"/>
      <c r="F56" s="84"/>
      <c r="G56" s="84">
        <v>5100</v>
      </c>
      <c r="H56" s="84"/>
      <c r="I56" s="84">
        <v>3960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FC9D-0069-41AB-827E-4732DE21E9FA}">
  <sheetPr>
    <pageSetUpPr fitToPage="1"/>
  </sheetPr>
  <dimension ref="A1:R1002"/>
  <sheetViews>
    <sheetView topLeftCell="A34" zoomScaleNormal="100" workbookViewId="0">
      <selection activeCell="K57" sqref="K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44773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44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56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56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54016.3</v>
      </c>
      <c r="K52" s="27"/>
      <c r="L52" s="27"/>
      <c r="M52" s="54">
        <f>SUM(M23:M51)</f>
        <v>33777.800000000003</v>
      </c>
      <c r="N52" s="27"/>
      <c r="O52" s="28"/>
      <c r="P52" s="53">
        <f>J52-M52</f>
        <v>20238.5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85</v>
      </c>
      <c r="E55" s="77"/>
      <c r="F55" s="77"/>
      <c r="G55" s="77" t="s">
        <v>86</v>
      </c>
      <c r="H55" s="77"/>
      <c r="I55" s="77" t="s">
        <v>94</v>
      </c>
      <c r="J55" s="77"/>
      <c r="K55" s="77" t="s">
        <v>95</v>
      </c>
      <c r="L55" s="77"/>
      <c r="M55" s="77"/>
      <c r="N55" s="77" t="s">
        <v>96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5043</v>
      </c>
      <c r="E56" s="84"/>
      <c r="F56" s="84"/>
      <c r="G56" s="84">
        <v>5100</v>
      </c>
      <c r="H56" s="84"/>
      <c r="I56" s="84">
        <v>3960</v>
      </c>
      <c r="J56" s="84"/>
      <c r="K56" s="85">
        <v>6135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3F12-DADA-4B08-AF47-71D0CEA514C1}">
  <sheetPr>
    <pageSetUpPr fitToPage="1"/>
  </sheetPr>
  <dimension ref="A1:R1002"/>
  <sheetViews>
    <sheetView topLeftCell="A36" zoomScaleNormal="100" workbookViewId="0">
      <selection activeCell="A47" sqref="A4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44804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46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57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57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58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54778.3</v>
      </c>
      <c r="K52" s="27"/>
      <c r="L52" s="27"/>
      <c r="M52" s="54">
        <f>SUM(M23:M51)</f>
        <v>38820.800000000003</v>
      </c>
      <c r="N52" s="27"/>
      <c r="O52" s="28"/>
      <c r="P52" s="53">
        <f>J52-M52</f>
        <v>15957.5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86</v>
      </c>
      <c r="E55" s="77"/>
      <c r="F55" s="77"/>
      <c r="G55" s="77" t="s">
        <v>94</v>
      </c>
      <c r="H55" s="77"/>
      <c r="I55" s="77" t="s">
        <v>95</v>
      </c>
      <c r="J55" s="77"/>
      <c r="K55" s="77" t="s">
        <v>96</v>
      </c>
      <c r="L55" s="77"/>
      <c r="M55" s="77"/>
      <c r="N55" s="77" t="s">
        <v>102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0</v>
      </c>
      <c r="E56" s="84"/>
      <c r="F56" s="84"/>
      <c r="G56" s="84">
        <v>5100</v>
      </c>
      <c r="H56" s="84"/>
      <c r="I56" s="84">
        <v>3960</v>
      </c>
      <c r="J56" s="84"/>
      <c r="K56" s="85">
        <v>6135.5</v>
      </c>
      <c r="L56" s="86"/>
      <c r="M56" s="87"/>
      <c r="N56" s="84">
        <v>762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8BA8-02F5-4081-91F1-F06E563BF9F9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44834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9">
        <v>44068</v>
      </c>
      <c r="B23" s="14"/>
      <c r="C23" s="36" t="s">
        <v>47</v>
      </c>
      <c r="D23" s="38"/>
      <c r="E23" s="6" t="s">
        <v>35</v>
      </c>
      <c r="F23" s="6"/>
      <c r="G23" s="6"/>
      <c r="H23" s="6"/>
      <c r="I23" s="6"/>
      <c r="J23" s="60">
        <v>2552</v>
      </c>
      <c r="K23" s="19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59">
        <v>44146</v>
      </c>
      <c r="B24" s="14"/>
      <c r="C24" s="36" t="s">
        <v>51</v>
      </c>
      <c r="D24" s="38"/>
      <c r="E24" s="6" t="s">
        <v>35</v>
      </c>
      <c r="F24" s="6"/>
      <c r="G24" s="6"/>
      <c r="H24" s="6"/>
      <c r="I24" s="6"/>
      <c r="J24" s="60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59">
        <v>44163</v>
      </c>
      <c r="B25" s="14"/>
      <c r="C25" s="36" t="s">
        <v>52</v>
      </c>
      <c r="D25" s="38"/>
      <c r="E25" s="6" t="s">
        <v>35</v>
      </c>
      <c r="F25" s="6"/>
      <c r="G25" s="6"/>
      <c r="H25" s="6"/>
      <c r="I25" s="6"/>
      <c r="J25" s="60">
        <v>408</v>
      </c>
      <c r="K25" s="19"/>
      <c r="L25" s="30"/>
      <c r="M25" s="18"/>
      <c r="N25" s="19"/>
      <c r="O25" s="30"/>
      <c r="P25" s="19">
        <f t="shared" ref="P25:P48" si="0">P24+J25-M25</f>
        <v>4191.2</v>
      </c>
    </row>
    <row r="26" spans="1:18" ht="14.25" customHeight="1" x14ac:dyDescent="0.35">
      <c r="A26" s="59">
        <v>44165</v>
      </c>
      <c r="B26" s="14"/>
      <c r="C26" s="36" t="s">
        <v>49</v>
      </c>
      <c r="D26" s="38"/>
      <c r="E26" s="6" t="s">
        <v>55</v>
      </c>
      <c r="F26" s="36"/>
      <c r="G26" s="6"/>
      <c r="H26" s="6"/>
      <c r="I26" s="6"/>
      <c r="J26" s="60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6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9">
        <v>44266</v>
      </c>
      <c r="B28" s="14"/>
      <c r="C28" s="6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9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9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s="6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43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43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43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43">
        <v>44809</v>
      </c>
      <c r="B47" s="14"/>
      <c r="C47" s="15" t="s">
        <v>104</v>
      </c>
      <c r="D47" s="6"/>
      <c r="E47" s="6" t="s">
        <v>35</v>
      </c>
      <c r="F47" s="6"/>
      <c r="G47" s="6"/>
      <c r="H47" s="6"/>
      <c r="I47" s="6"/>
      <c r="J47" s="44">
        <v>3784</v>
      </c>
      <c r="K47" s="19"/>
      <c r="L47" s="30"/>
      <c r="M47" s="30"/>
      <c r="N47" s="19"/>
      <c r="O47" s="30"/>
      <c r="P47" s="19">
        <f t="shared" si="0"/>
        <v>19741.5</v>
      </c>
    </row>
    <row r="48" spans="1:16" ht="14.25" customHeight="1" x14ac:dyDescent="0.35">
      <c r="A48" s="43">
        <v>44830</v>
      </c>
      <c r="B48" s="14"/>
      <c r="C48" s="15" t="s">
        <v>105</v>
      </c>
      <c r="D48" s="6"/>
      <c r="E48" s="6" t="s">
        <v>106</v>
      </c>
      <c r="F48" s="6"/>
      <c r="G48" s="6"/>
      <c r="H48" s="6"/>
      <c r="I48" s="6"/>
      <c r="J48" s="44"/>
      <c r="K48" s="19"/>
      <c r="L48" s="30"/>
      <c r="M48" s="30">
        <v>5100</v>
      </c>
      <c r="N48" s="19"/>
      <c r="O48" s="30"/>
      <c r="P48" s="19">
        <f t="shared" si="0"/>
        <v>14641.5</v>
      </c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58562.3</v>
      </c>
      <c r="K52" s="27"/>
      <c r="L52" s="27"/>
      <c r="M52" s="54">
        <f>SUM(M23:M51)</f>
        <v>43920.800000000003</v>
      </c>
      <c r="N52" s="27"/>
      <c r="O52" s="28"/>
      <c r="P52" s="53">
        <f>J52-M52</f>
        <v>14641.5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95</v>
      </c>
      <c r="E55" s="77"/>
      <c r="F55" s="77"/>
      <c r="G55" s="77" t="s">
        <v>96</v>
      </c>
      <c r="H55" s="77"/>
      <c r="I55" s="77" t="s">
        <v>102</v>
      </c>
      <c r="J55" s="77"/>
      <c r="K55" s="77" t="s">
        <v>107</v>
      </c>
      <c r="L55" s="77"/>
      <c r="M55" s="77"/>
      <c r="N55" s="77" t="s">
        <v>108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3960</v>
      </c>
      <c r="E56" s="84"/>
      <c r="F56" s="84"/>
      <c r="G56" s="84">
        <v>6135.5</v>
      </c>
      <c r="H56" s="84"/>
      <c r="I56" s="84">
        <v>762</v>
      </c>
      <c r="J56" s="84"/>
      <c r="K56" s="85">
        <v>3784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2C49-0F11-4F9A-9531-EF139943725C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44135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/>
      <c r="B24" s="14"/>
      <c r="C24" s="37"/>
      <c r="D24" s="38"/>
      <c r="E24" s="6"/>
      <c r="F24" s="6"/>
      <c r="G24" s="6"/>
      <c r="H24" s="6"/>
      <c r="I24" s="6"/>
      <c r="J24" s="39"/>
      <c r="K24" s="19"/>
      <c r="L24" s="30"/>
      <c r="M24" s="20"/>
      <c r="N24" s="19"/>
      <c r="O24" s="30"/>
      <c r="P24" s="19"/>
    </row>
    <row r="25" spans="1:18" ht="14.25" customHeight="1" x14ac:dyDescent="0.35">
      <c r="A25" s="41"/>
      <c r="B25" s="14"/>
      <c r="C25" s="37"/>
      <c r="D25" s="38"/>
      <c r="E25" s="6"/>
      <c r="F25" s="6"/>
      <c r="G25" s="6"/>
      <c r="H25" s="6"/>
      <c r="I25" s="6"/>
      <c r="J25" s="39"/>
      <c r="K25" s="19"/>
      <c r="L25" s="30"/>
      <c r="M25" s="18"/>
      <c r="N25" s="19"/>
      <c r="O25" s="30"/>
      <c r="P25" s="19"/>
    </row>
    <row r="26" spans="1:18" ht="14.25" customHeight="1" x14ac:dyDescent="0.35">
      <c r="A26" s="41"/>
      <c r="B26" s="14"/>
      <c r="C26" s="37"/>
      <c r="D26" s="38"/>
      <c r="E26" s="6"/>
      <c r="F26" s="36"/>
      <c r="G26" s="6"/>
      <c r="H26" s="6"/>
      <c r="I26" s="6"/>
      <c r="J26" s="39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f>SUM(J23:J24)</f>
        <v>2552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48</v>
      </c>
      <c r="B55" s="76"/>
      <c r="C55" s="76"/>
      <c r="D55" s="83" t="s">
        <v>18</v>
      </c>
      <c r="E55" s="83"/>
      <c r="F55" s="83"/>
      <c r="G55" s="77" t="s">
        <v>19</v>
      </c>
      <c r="H55" s="77"/>
      <c r="I55" s="77" t="s">
        <v>20</v>
      </c>
      <c r="J55" s="77"/>
      <c r="K55" s="77" t="s">
        <v>21</v>
      </c>
      <c r="L55" s="77"/>
      <c r="M55" s="77"/>
      <c r="N55" s="77" t="s">
        <v>38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2552</v>
      </c>
      <c r="E56" s="84"/>
      <c r="F56" s="84"/>
      <c r="G56" s="84">
        <v>0</v>
      </c>
      <c r="H56" s="84"/>
      <c r="I56" s="84">
        <v>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FA8B-9124-4D54-AABB-87F8546B2785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44865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9">
        <v>44068</v>
      </c>
      <c r="B23" s="14"/>
      <c r="C23" s="36" t="s">
        <v>47</v>
      </c>
      <c r="D23" s="38"/>
      <c r="E23" s="6" t="s">
        <v>35</v>
      </c>
      <c r="F23" s="6"/>
      <c r="G23" s="6"/>
      <c r="H23" s="6"/>
      <c r="I23" s="6"/>
      <c r="J23" s="60">
        <v>2552</v>
      </c>
      <c r="K23" s="19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59">
        <v>44146</v>
      </c>
      <c r="B24" s="14"/>
      <c r="C24" s="36" t="s">
        <v>51</v>
      </c>
      <c r="D24" s="38"/>
      <c r="E24" s="6" t="s">
        <v>35</v>
      </c>
      <c r="F24" s="6"/>
      <c r="G24" s="6"/>
      <c r="H24" s="6"/>
      <c r="I24" s="6"/>
      <c r="J24" s="60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59">
        <v>44163</v>
      </c>
      <c r="B25" s="14"/>
      <c r="C25" s="36" t="s">
        <v>52</v>
      </c>
      <c r="D25" s="38"/>
      <c r="E25" s="6" t="s">
        <v>35</v>
      </c>
      <c r="F25" s="6"/>
      <c r="G25" s="6"/>
      <c r="H25" s="6"/>
      <c r="I25" s="6"/>
      <c r="J25" s="60">
        <v>408</v>
      </c>
      <c r="K25" s="19"/>
      <c r="L25" s="30"/>
      <c r="M25" s="18"/>
      <c r="N25" s="19"/>
      <c r="O25" s="30"/>
      <c r="P25" s="19">
        <f t="shared" ref="P25:P49" si="0">P24+J25-M25</f>
        <v>4191.2</v>
      </c>
    </row>
    <row r="26" spans="1:18" ht="14.25" customHeight="1" x14ac:dyDescent="0.35">
      <c r="A26" s="59">
        <v>44165</v>
      </c>
      <c r="B26" s="14"/>
      <c r="C26" s="36" t="s">
        <v>49</v>
      </c>
      <c r="D26" s="38"/>
      <c r="E26" s="6" t="s">
        <v>55</v>
      </c>
      <c r="F26" s="36"/>
      <c r="G26" s="6"/>
      <c r="H26" s="6"/>
      <c r="I26" s="6"/>
      <c r="J26" s="60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6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9">
        <v>44266</v>
      </c>
      <c r="B28" s="14"/>
      <c r="C28" s="6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9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9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s="6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43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43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43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61">
        <v>44809</v>
      </c>
      <c r="B47" s="14"/>
      <c r="C47" s="15" t="s">
        <v>104</v>
      </c>
      <c r="D47" s="6"/>
      <c r="E47" s="6" t="s">
        <v>35</v>
      </c>
      <c r="F47" s="6"/>
      <c r="G47" s="6"/>
      <c r="H47" s="6"/>
      <c r="I47" s="6"/>
      <c r="J47" s="44">
        <v>3784</v>
      </c>
      <c r="K47" s="19"/>
      <c r="L47" s="30"/>
      <c r="M47" s="30"/>
      <c r="N47" s="19"/>
      <c r="O47" s="30"/>
      <c r="P47" s="19">
        <f t="shared" si="0"/>
        <v>19741.5</v>
      </c>
    </row>
    <row r="48" spans="1:16" ht="14.25" customHeight="1" x14ac:dyDescent="0.35">
      <c r="A48" s="61">
        <v>44830</v>
      </c>
      <c r="B48" s="14"/>
      <c r="C48" s="15" t="s">
        <v>105</v>
      </c>
      <c r="D48" s="6"/>
      <c r="E48" s="6" t="s">
        <v>106</v>
      </c>
      <c r="F48" s="6"/>
      <c r="G48" s="6"/>
      <c r="H48" s="6"/>
      <c r="I48" s="6"/>
      <c r="J48" s="44"/>
      <c r="K48" s="19"/>
      <c r="L48" s="30"/>
      <c r="M48" s="30">
        <v>5100</v>
      </c>
      <c r="N48" s="19"/>
      <c r="O48" s="30"/>
      <c r="P48" s="19">
        <f t="shared" si="0"/>
        <v>14641.5</v>
      </c>
    </row>
    <row r="49" spans="1:16" ht="14.25" customHeight="1" x14ac:dyDescent="0.35">
      <c r="A49" s="62">
        <v>44852</v>
      </c>
      <c r="B49" s="14"/>
      <c r="C49" s="15" t="s">
        <v>109</v>
      </c>
      <c r="D49" s="6"/>
      <c r="E49" s="6" t="s">
        <v>35</v>
      </c>
      <c r="F49" s="6"/>
      <c r="G49" s="6"/>
      <c r="H49" s="6"/>
      <c r="I49" s="6"/>
      <c r="J49" s="44">
        <v>1960.2</v>
      </c>
      <c r="K49" s="19"/>
      <c r="L49" s="30"/>
      <c r="M49" s="30"/>
      <c r="N49" s="19"/>
      <c r="O49" s="30"/>
      <c r="P49" s="19">
        <f t="shared" si="0"/>
        <v>16601.7</v>
      </c>
    </row>
    <row r="50" spans="1:16" ht="14" customHeight="1" x14ac:dyDescent="0.35">
      <c r="A50" s="6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4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26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60522.5</v>
      </c>
      <c r="K52" s="27"/>
      <c r="L52" s="27"/>
      <c r="M52" s="54">
        <f>SUM(M23:M51)</f>
        <v>43920.800000000003</v>
      </c>
      <c r="N52" s="27"/>
      <c r="O52" s="28"/>
      <c r="P52" s="53">
        <f>J52-M52</f>
        <v>16601.699999999997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95</v>
      </c>
      <c r="E55" s="77"/>
      <c r="F55" s="77"/>
      <c r="G55" s="77" t="s">
        <v>96</v>
      </c>
      <c r="H55" s="77"/>
      <c r="I55" s="77" t="s">
        <v>102</v>
      </c>
      <c r="J55" s="77"/>
      <c r="K55" s="77" t="s">
        <v>107</v>
      </c>
      <c r="L55" s="77"/>
      <c r="M55" s="77"/>
      <c r="N55" s="77" t="s">
        <v>108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3960</v>
      </c>
      <c r="E56" s="84"/>
      <c r="F56" s="84"/>
      <c r="G56" s="84">
        <v>6135.5</v>
      </c>
      <c r="H56" s="84"/>
      <c r="I56" s="84">
        <v>762</v>
      </c>
      <c r="J56" s="84"/>
      <c r="K56" s="85">
        <v>3784</v>
      </c>
      <c r="L56" s="86"/>
      <c r="M56" s="87"/>
      <c r="N56" s="84">
        <v>1960.2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0FF4-3D89-4C81-9EB9-FFC70746980E}">
  <sheetPr>
    <pageSetUpPr fitToPage="1"/>
  </sheetPr>
  <dimension ref="A1:R1006"/>
  <sheetViews>
    <sheetView topLeftCell="A44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44895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9">
        <v>44068</v>
      </c>
      <c r="B23" s="14"/>
      <c r="C23" s="36" t="s">
        <v>47</v>
      </c>
      <c r="D23" s="38"/>
      <c r="E23" s="6" t="s">
        <v>35</v>
      </c>
      <c r="F23" s="6"/>
      <c r="G23" s="6"/>
      <c r="H23" s="6"/>
      <c r="I23" s="6"/>
      <c r="J23" s="60">
        <v>2552</v>
      </c>
      <c r="K23" s="19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59">
        <v>44146</v>
      </c>
      <c r="B24" s="14"/>
      <c r="C24" s="36" t="s">
        <v>51</v>
      </c>
      <c r="D24" s="38"/>
      <c r="E24" s="6" t="s">
        <v>35</v>
      </c>
      <c r="F24" s="6"/>
      <c r="G24" s="6"/>
      <c r="H24" s="6"/>
      <c r="I24" s="6"/>
      <c r="J24" s="60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59">
        <v>44163</v>
      </c>
      <c r="B25" s="14"/>
      <c r="C25" s="36" t="s">
        <v>52</v>
      </c>
      <c r="D25" s="38"/>
      <c r="E25" s="6" t="s">
        <v>35</v>
      </c>
      <c r="F25" s="6"/>
      <c r="G25" s="6"/>
      <c r="H25" s="6"/>
      <c r="I25" s="6"/>
      <c r="J25" s="60">
        <v>408</v>
      </c>
      <c r="K25" s="19"/>
      <c r="L25" s="30"/>
      <c r="M25" s="18"/>
      <c r="N25" s="19"/>
      <c r="O25" s="30"/>
      <c r="P25" s="19">
        <f t="shared" ref="P25:P51" si="0">P24+J25-M25</f>
        <v>4191.2</v>
      </c>
    </row>
    <row r="26" spans="1:18" ht="14.25" customHeight="1" x14ac:dyDescent="0.35">
      <c r="A26" s="59">
        <v>44165</v>
      </c>
      <c r="B26" s="14"/>
      <c r="C26" s="36" t="s">
        <v>49</v>
      </c>
      <c r="D26" s="38"/>
      <c r="E26" s="6" t="s">
        <v>55</v>
      </c>
      <c r="F26" s="36"/>
      <c r="G26" s="6"/>
      <c r="H26" s="6"/>
      <c r="I26" s="6"/>
      <c r="J26" s="60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6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9">
        <v>44266</v>
      </c>
      <c r="B28" s="14"/>
      <c r="C28" s="6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9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9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s="6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43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43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43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61">
        <v>44809</v>
      </c>
      <c r="B47" s="14"/>
      <c r="C47" s="15" t="s">
        <v>104</v>
      </c>
      <c r="D47" s="6"/>
      <c r="E47" s="6" t="s">
        <v>35</v>
      </c>
      <c r="F47" s="6"/>
      <c r="G47" s="6"/>
      <c r="H47" s="6"/>
      <c r="I47" s="6"/>
      <c r="J47" s="44">
        <v>3784</v>
      </c>
      <c r="K47" s="19"/>
      <c r="L47" s="30"/>
      <c r="M47" s="30"/>
      <c r="N47" s="19"/>
      <c r="O47" s="30"/>
      <c r="P47" s="19">
        <f t="shared" si="0"/>
        <v>19741.5</v>
      </c>
    </row>
    <row r="48" spans="1:16" ht="14.25" customHeight="1" x14ac:dyDescent="0.35">
      <c r="A48" s="61">
        <v>44830</v>
      </c>
      <c r="B48" s="14"/>
      <c r="C48" s="15" t="s">
        <v>105</v>
      </c>
      <c r="D48" s="6"/>
      <c r="E48" s="6" t="s">
        <v>106</v>
      </c>
      <c r="F48" s="6"/>
      <c r="G48" s="6"/>
      <c r="H48" s="6"/>
      <c r="I48" s="6"/>
      <c r="J48" s="44"/>
      <c r="K48" s="19"/>
      <c r="L48" s="30"/>
      <c r="M48" s="30">
        <v>5100</v>
      </c>
      <c r="N48" s="19"/>
      <c r="O48" s="30"/>
      <c r="P48" s="19">
        <f t="shared" si="0"/>
        <v>14641.5</v>
      </c>
    </row>
    <row r="49" spans="1:16" ht="14.25" customHeight="1" x14ac:dyDescent="0.35">
      <c r="A49" s="62">
        <v>44852</v>
      </c>
      <c r="B49" s="14"/>
      <c r="C49" s="15" t="s">
        <v>109</v>
      </c>
      <c r="D49" s="6"/>
      <c r="E49" s="6" t="s">
        <v>35</v>
      </c>
      <c r="F49" s="6"/>
      <c r="G49" s="6"/>
      <c r="H49" s="6"/>
      <c r="I49" s="6"/>
      <c r="J49" s="44">
        <v>1960.2</v>
      </c>
      <c r="K49" s="19"/>
      <c r="L49" s="30"/>
      <c r="M49" s="30"/>
      <c r="N49" s="19"/>
      <c r="O49" s="30"/>
      <c r="P49" s="19">
        <f t="shared" si="0"/>
        <v>16601.7</v>
      </c>
    </row>
    <row r="50" spans="1:16" ht="14.25" customHeight="1" x14ac:dyDescent="0.35">
      <c r="A50" s="62">
        <v>44868</v>
      </c>
      <c r="B50" s="14"/>
      <c r="C50" s="15" t="s">
        <v>110</v>
      </c>
      <c r="D50" s="6"/>
      <c r="E50" s="6" t="s">
        <v>35</v>
      </c>
      <c r="F50" s="6"/>
      <c r="G50" s="6"/>
      <c r="H50" s="6"/>
      <c r="I50" s="6"/>
      <c r="J50" s="44">
        <v>4482.8</v>
      </c>
      <c r="K50" s="19"/>
      <c r="L50" s="30"/>
      <c r="M50" s="30"/>
      <c r="N50" s="19"/>
      <c r="O50" s="30"/>
      <c r="P50" s="19">
        <f t="shared" si="0"/>
        <v>21084.5</v>
      </c>
    </row>
    <row r="51" spans="1:16" ht="14.25" customHeight="1" x14ac:dyDescent="0.35">
      <c r="A51" s="62">
        <v>44881</v>
      </c>
      <c r="B51" s="14"/>
      <c r="C51" s="15" t="s">
        <v>111</v>
      </c>
      <c r="D51" s="6"/>
      <c r="E51" s="6" t="s">
        <v>112</v>
      </c>
      <c r="F51" s="6"/>
      <c r="G51" s="6"/>
      <c r="H51" s="6"/>
      <c r="I51" s="6"/>
      <c r="J51" s="44"/>
      <c r="K51" s="19"/>
      <c r="L51" s="30"/>
      <c r="M51" s="30">
        <v>6135.5</v>
      </c>
      <c r="N51" s="19"/>
      <c r="O51" s="30"/>
      <c r="P51" s="19">
        <f t="shared" si="0"/>
        <v>14949</v>
      </c>
    </row>
    <row r="52" spans="1:16" ht="14.25" customHeight="1" x14ac:dyDescent="0.35">
      <c r="A52" s="62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65005.3</v>
      </c>
      <c r="K56" s="27"/>
      <c r="L56" s="27"/>
      <c r="M56" s="54">
        <f>SUM(M23:M55)</f>
        <v>50056.3</v>
      </c>
      <c r="N56" s="27"/>
      <c r="O56" s="28"/>
      <c r="P56" s="53">
        <f>J56-M56</f>
        <v>14949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65</v>
      </c>
      <c r="B59" s="76"/>
      <c r="C59" s="76"/>
      <c r="D59" s="77" t="s">
        <v>95</v>
      </c>
      <c r="E59" s="77"/>
      <c r="F59" s="77"/>
      <c r="G59" s="77" t="s">
        <v>102</v>
      </c>
      <c r="H59" s="77"/>
      <c r="I59" s="77" t="s">
        <v>107</v>
      </c>
      <c r="J59" s="77"/>
      <c r="K59" s="77" t="s">
        <v>108</v>
      </c>
      <c r="L59" s="77"/>
      <c r="M59" s="77"/>
      <c r="N59" s="77" t="s">
        <v>113</v>
      </c>
      <c r="O59" s="77"/>
      <c r="P59" s="77"/>
    </row>
    <row r="60" spans="1:16" ht="14.25" customHeight="1" x14ac:dyDescent="0.35">
      <c r="A60" s="76" t="s">
        <v>36</v>
      </c>
      <c r="B60" s="76"/>
      <c r="C60" s="76"/>
      <c r="D60" s="84">
        <v>3960</v>
      </c>
      <c r="E60" s="84"/>
      <c r="F60" s="84"/>
      <c r="G60" s="84">
        <v>762</v>
      </c>
      <c r="H60" s="84"/>
      <c r="I60" s="84">
        <v>3784</v>
      </c>
      <c r="J60" s="84"/>
      <c r="K60" s="84">
        <v>1960.2</v>
      </c>
      <c r="L60" s="84"/>
      <c r="M60" s="84"/>
      <c r="N60" s="84">
        <v>4482.8</v>
      </c>
      <c r="O60" s="84"/>
      <c r="P60" s="8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7A8E-4A12-4975-B758-D827860FC825}">
  <sheetPr>
    <pageSetUpPr fitToPage="1"/>
  </sheetPr>
  <dimension ref="A1:R1006"/>
  <sheetViews>
    <sheetView topLeftCell="A41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44926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9">
        <v>44068</v>
      </c>
      <c r="B23" s="14"/>
      <c r="C23" s="36" t="s">
        <v>47</v>
      </c>
      <c r="D23" s="38"/>
      <c r="E23" s="6" t="s">
        <v>35</v>
      </c>
      <c r="F23" s="6"/>
      <c r="G23" s="6"/>
      <c r="H23" s="6"/>
      <c r="I23" s="6"/>
      <c r="J23" s="60">
        <v>2552</v>
      </c>
      <c r="K23" s="19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59">
        <v>44146</v>
      </c>
      <c r="B24" s="14"/>
      <c r="C24" s="36" t="s">
        <v>51</v>
      </c>
      <c r="D24" s="38"/>
      <c r="E24" s="6" t="s">
        <v>35</v>
      </c>
      <c r="F24" s="6"/>
      <c r="G24" s="6"/>
      <c r="H24" s="6"/>
      <c r="I24" s="6"/>
      <c r="J24" s="60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59">
        <v>44163</v>
      </c>
      <c r="B25" s="14"/>
      <c r="C25" s="36" t="s">
        <v>52</v>
      </c>
      <c r="D25" s="38"/>
      <c r="E25" s="6" t="s">
        <v>35</v>
      </c>
      <c r="F25" s="6"/>
      <c r="G25" s="6"/>
      <c r="H25" s="6"/>
      <c r="I25" s="6"/>
      <c r="J25" s="60">
        <v>408</v>
      </c>
      <c r="K25" s="19"/>
      <c r="L25" s="30"/>
      <c r="M25" s="18"/>
      <c r="N25" s="19"/>
      <c r="O25" s="30"/>
      <c r="P25" s="19">
        <f t="shared" ref="P25:P53" si="0">P24+J25-M25</f>
        <v>4191.2</v>
      </c>
    </row>
    <row r="26" spans="1:18" ht="14.25" customHeight="1" x14ac:dyDescent="0.35">
      <c r="A26" s="59">
        <v>44165</v>
      </c>
      <c r="B26" s="14"/>
      <c r="C26" s="36" t="s">
        <v>49</v>
      </c>
      <c r="D26" s="38"/>
      <c r="E26" s="6" t="s">
        <v>55</v>
      </c>
      <c r="F26" s="36"/>
      <c r="G26" s="6"/>
      <c r="H26" s="6"/>
      <c r="I26" s="6"/>
      <c r="J26" s="60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6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9">
        <v>44266</v>
      </c>
      <c r="B28" s="14"/>
      <c r="C28" s="6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9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9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s="6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43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43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43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61">
        <v>44809</v>
      </c>
      <c r="B47" s="14"/>
      <c r="C47" s="15" t="s">
        <v>104</v>
      </c>
      <c r="D47" s="6"/>
      <c r="E47" s="6" t="s">
        <v>35</v>
      </c>
      <c r="F47" s="6"/>
      <c r="G47" s="6"/>
      <c r="H47" s="6"/>
      <c r="I47" s="6"/>
      <c r="J47" s="44">
        <v>3784</v>
      </c>
      <c r="K47" s="19"/>
      <c r="L47" s="30"/>
      <c r="M47" s="30"/>
      <c r="N47" s="19"/>
      <c r="O47" s="30"/>
      <c r="P47" s="19">
        <f t="shared" si="0"/>
        <v>19741.5</v>
      </c>
    </row>
    <row r="48" spans="1:16" ht="14.25" customHeight="1" x14ac:dyDescent="0.35">
      <c r="A48" s="61">
        <v>44830</v>
      </c>
      <c r="B48" s="14"/>
      <c r="C48" s="15" t="s">
        <v>105</v>
      </c>
      <c r="D48" s="6"/>
      <c r="E48" s="6" t="s">
        <v>106</v>
      </c>
      <c r="F48" s="6"/>
      <c r="G48" s="6"/>
      <c r="H48" s="6"/>
      <c r="I48" s="6"/>
      <c r="J48" s="44"/>
      <c r="K48" s="19"/>
      <c r="L48" s="30"/>
      <c r="M48" s="30">
        <v>5100</v>
      </c>
      <c r="N48" s="19"/>
      <c r="O48" s="30"/>
      <c r="P48" s="19">
        <f t="shared" si="0"/>
        <v>14641.5</v>
      </c>
    </row>
    <row r="49" spans="1:16" ht="14.25" customHeight="1" x14ac:dyDescent="0.35">
      <c r="A49" s="62">
        <v>44852</v>
      </c>
      <c r="B49" s="14"/>
      <c r="C49" s="15" t="s">
        <v>109</v>
      </c>
      <c r="D49" s="6"/>
      <c r="E49" s="6" t="s">
        <v>35</v>
      </c>
      <c r="F49" s="6"/>
      <c r="G49" s="6"/>
      <c r="H49" s="6"/>
      <c r="I49" s="6"/>
      <c r="J49" s="44">
        <v>1960.2</v>
      </c>
      <c r="K49" s="19"/>
      <c r="L49" s="30"/>
      <c r="M49" s="30"/>
      <c r="N49" s="19"/>
      <c r="O49" s="30"/>
      <c r="P49" s="19">
        <f t="shared" si="0"/>
        <v>16601.7</v>
      </c>
    </row>
    <row r="50" spans="1:16" ht="14.25" customHeight="1" x14ac:dyDescent="0.35">
      <c r="A50" s="62">
        <v>44868</v>
      </c>
      <c r="B50" s="14"/>
      <c r="C50" s="15" t="s">
        <v>110</v>
      </c>
      <c r="D50" s="6"/>
      <c r="E50" s="6" t="s">
        <v>35</v>
      </c>
      <c r="F50" s="6"/>
      <c r="G50" s="6"/>
      <c r="H50" s="6"/>
      <c r="I50" s="6"/>
      <c r="J50" s="44">
        <v>4482.8</v>
      </c>
      <c r="K50" s="19"/>
      <c r="L50" s="30"/>
      <c r="M50" s="30"/>
      <c r="N50" s="19"/>
      <c r="O50" s="30"/>
      <c r="P50" s="19">
        <f t="shared" si="0"/>
        <v>21084.5</v>
      </c>
    </row>
    <row r="51" spans="1:16" ht="14.25" customHeight="1" x14ac:dyDescent="0.35">
      <c r="A51" s="62">
        <v>44881</v>
      </c>
      <c r="B51" s="14"/>
      <c r="C51" s="15" t="s">
        <v>111</v>
      </c>
      <c r="D51" s="6"/>
      <c r="E51" s="6" t="s">
        <v>112</v>
      </c>
      <c r="F51" s="6"/>
      <c r="G51" s="6"/>
      <c r="H51" s="6"/>
      <c r="I51" s="6"/>
      <c r="J51" s="44"/>
      <c r="K51" s="19"/>
      <c r="L51" s="30"/>
      <c r="M51" s="30">
        <v>6135.5</v>
      </c>
      <c r="N51" s="19"/>
      <c r="O51" s="30"/>
      <c r="P51" s="19">
        <f t="shared" si="0"/>
        <v>14949</v>
      </c>
    </row>
    <row r="52" spans="1:16" ht="14.25" customHeight="1" x14ac:dyDescent="0.35">
      <c r="A52" s="62">
        <v>44898</v>
      </c>
      <c r="B52" s="14"/>
      <c r="C52" s="70" t="s">
        <v>114</v>
      </c>
      <c r="D52" s="6"/>
      <c r="E52" s="6" t="s">
        <v>35</v>
      </c>
      <c r="F52" s="6"/>
      <c r="G52" s="6"/>
      <c r="H52" s="6"/>
      <c r="I52" s="52"/>
      <c r="J52" s="65">
        <v>4632.8</v>
      </c>
      <c r="K52" s="19"/>
      <c r="L52" s="30"/>
      <c r="M52" s="30"/>
      <c r="N52" s="19"/>
      <c r="O52" s="30"/>
      <c r="P52" s="19">
        <f t="shared" si="0"/>
        <v>19581.8</v>
      </c>
    </row>
    <row r="53" spans="1:16" ht="14.25" customHeight="1" x14ac:dyDescent="0.35">
      <c r="A53" s="62">
        <v>44922</v>
      </c>
      <c r="B53" s="14"/>
      <c r="C53" s="15" t="s">
        <v>115</v>
      </c>
      <c r="D53" s="6"/>
      <c r="E53" s="6" t="s">
        <v>116</v>
      </c>
      <c r="F53" s="6"/>
      <c r="G53" s="6"/>
      <c r="H53" s="6"/>
      <c r="I53" s="6"/>
      <c r="J53" s="44"/>
      <c r="K53" s="19"/>
      <c r="L53" s="30"/>
      <c r="M53" s="30">
        <v>3960</v>
      </c>
      <c r="N53" s="19"/>
      <c r="O53" s="30"/>
      <c r="P53" s="19">
        <f t="shared" si="0"/>
        <v>15621.8</v>
      </c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69638.100000000006</v>
      </c>
      <c r="K56" s="68"/>
      <c r="L56" s="68"/>
      <c r="M56" s="54">
        <f>SUM(M23:M55)</f>
        <v>54016.3</v>
      </c>
      <c r="N56" s="27"/>
      <c r="O56" s="28"/>
      <c r="P56" s="53">
        <f>J56-M56</f>
        <v>15621.800000000003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65</v>
      </c>
      <c r="B59" s="76"/>
      <c r="C59" s="76"/>
      <c r="D59" s="77" t="s">
        <v>102</v>
      </c>
      <c r="E59" s="77"/>
      <c r="F59" s="77"/>
      <c r="G59" s="77" t="s">
        <v>107</v>
      </c>
      <c r="H59" s="77"/>
      <c r="I59" s="77" t="s">
        <v>108</v>
      </c>
      <c r="J59" s="77"/>
      <c r="K59" s="77" t="s">
        <v>113</v>
      </c>
      <c r="L59" s="77"/>
      <c r="M59" s="77"/>
      <c r="N59" s="77">
        <v>44985</v>
      </c>
      <c r="O59" s="77"/>
      <c r="P59" s="77"/>
    </row>
    <row r="60" spans="1:16" ht="14.25" customHeight="1" x14ac:dyDescent="0.35">
      <c r="A60" s="76" t="s">
        <v>36</v>
      </c>
      <c r="B60" s="76"/>
      <c r="C60" s="76"/>
      <c r="D60" s="84">
        <v>762</v>
      </c>
      <c r="E60" s="84"/>
      <c r="F60" s="84"/>
      <c r="G60" s="84">
        <v>3784</v>
      </c>
      <c r="H60" s="84"/>
      <c r="I60" s="84">
        <v>1960.2</v>
      </c>
      <c r="J60" s="84"/>
      <c r="K60" s="84">
        <v>4482.8</v>
      </c>
      <c r="L60" s="84"/>
      <c r="M60" s="84"/>
      <c r="N60" s="84">
        <v>4632.8</v>
      </c>
      <c r="O60" s="84"/>
      <c r="P60" s="8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4CF2-109D-4A3D-8DD4-5F5B864B54E3}">
  <sheetPr>
    <pageSetUpPr fitToPage="1"/>
  </sheetPr>
  <dimension ref="A1:R1006"/>
  <sheetViews>
    <sheetView topLeftCell="A14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44957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/>
      <c r="B25" s="14"/>
      <c r="C25" s="36"/>
      <c r="D25" s="38"/>
      <c r="E25" s="6"/>
      <c r="F25" s="6"/>
      <c r="G25" s="6"/>
      <c r="H25" s="6"/>
      <c r="I25" s="6"/>
      <c r="J25" s="60"/>
      <c r="K25" s="19"/>
      <c r="L25" s="30"/>
      <c r="M25" s="18"/>
      <c r="N25" s="19"/>
      <c r="O25" s="30"/>
      <c r="P25" s="19"/>
    </row>
    <row r="26" spans="1:18" ht="14.25" customHeight="1" x14ac:dyDescent="0.35">
      <c r="A26" s="59"/>
      <c r="B26" s="14"/>
      <c r="C26" s="36"/>
      <c r="D26" s="38"/>
      <c r="E26" s="6"/>
      <c r="F26" s="36"/>
      <c r="G26" s="6"/>
      <c r="H26" s="6"/>
      <c r="I26" s="6"/>
      <c r="J26" s="60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6"/>
      <c r="D27" s="38"/>
      <c r="E27" s="6"/>
      <c r="F27" s="6"/>
      <c r="G27" s="6"/>
      <c r="H27" s="6"/>
      <c r="I27" s="6"/>
      <c r="J27" s="49"/>
      <c r="K27" s="19"/>
      <c r="L27" s="30"/>
      <c r="M27" s="30"/>
      <c r="N27" s="19"/>
      <c r="O27" s="30"/>
      <c r="P27" s="19"/>
    </row>
    <row r="28" spans="1:18" ht="14.25" customHeight="1" x14ac:dyDescent="0.35">
      <c r="A28" s="59"/>
      <c r="B28" s="14"/>
      <c r="C28" s="6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5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7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75254.100000000006</v>
      </c>
      <c r="K56" s="68"/>
      <c r="L56" s="68"/>
      <c r="M56" s="54">
        <f>SUM(M22:M55)</f>
        <v>58562.3</v>
      </c>
      <c r="N56" s="27"/>
      <c r="O56" s="28"/>
      <c r="P56" s="66">
        <f>J56-M56</f>
        <v>16691.800000000003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65</v>
      </c>
      <c r="B59" s="76"/>
      <c r="C59" s="76"/>
      <c r="D59" s="77" t="s">
        <v>102</v>
      </c>
      <c r="E59" s="77"/>
      <c r="F59" s="77"/>
      <c r="G59" s="77" t="s">
        <v>107</v>
      </c>
      <c r="H59" s="77"/>
      <c r="I59" s="77" t="s">
        <v>108</v>
      </c>
      <c r="J59" s="77"/>
      <c r="K59" s="77" t="s">
        <v>113</v>
      </c>
      <c r="L59" s="77"/>
      <c r="M59" s="77"/>
      <c r="N59" s="77">
        <v>44985</v>
      </c>
      <c r="O59" s="77"/>
      <c r="P59" s="77"/>
    </row>
    <row r="60" spans="1:16" ht="14.25" customHeight="1" x14ac:dyDescent="0.35">
      <c r="A60" s="76" t="s">
        <v>36</v>
      </c>
      <c r="B60" s="76"/>
      <c r="C60" s="76"/>
      <c r="D60" s="84">
        <v>1960.2</v>
      </c>
      <c r="E60" s="84"/>
      <c r="F60" s="84"/>
      <c r="G60" s="84">
        <v>4482.8</v>
      </c>
      <c r="H60" s="84"/>
      <c r="I60" s="84">
        <v>4632.8</v>
      </c>
      <c r="J60" s="84"/>
      <c r="K60" s="84">
        <v>5616</v>
      </c>
      <c r="L60" s="84"/>
      <c r="M60" s="84"/>
      <c r="N60" s="84">
        <v>0</v>
      </c>
      <c r="O60" s="84"/>
      <c r="P60" s="8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5528-7784-4048-A62C-DD6786C1414F}">
  <sheetPr>
    <pageSetUpPr fitToPage="1"/>
  </sheetPr>
  <dimension ref="A1:R1006"/>
  <sheetViews>
    <sheetView topLeftCell="A17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44985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/>
      <c r="B25" s="14"/>
      <c r="C25" s="36"/>
      <c r="D25" s="38"/>
      <c r="E25" s="6"/>
      <c r="F25" s="6"/>
      <c r="G25" s="6"/>
      <c r="H25" s="6"/>
      <c r="I25" s="6"/>
      <c r="J25" s="60"/>
      <c r="K25" s="19"/>
      <c r="L25" s="30"/>
      <c r="M25" s="18"/>
      <c r="N25" s="19"/>
      <c r="O25" s="30"/>
      <c r="P25" s="19"/>
    </row>
    <row r="26" spans="1:18" ht="14.25" customHeight="1" x14ac:dyDescent="0.35">
      <c r="A26" s="59"/>
      <c r="B26" s="14"/>
      <c r="C26" s="36"/>
      <c r="D26" s="38"/>
      <c r="E26" s="6"/>
      <c r="F26" s="36"/>
      <c r="G26" s="6"/>
      <c r="H26" s="6"/>
      <c r="I26" s="6"/>
      <c r="J26" s="60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6"/>
      <c r="D27" s="38"/>
      <c r="E27" s="6"/>
      <c r="F27" s="6"/>
      <c r="G27" s="6"/>
      <c r="H27" s="6"/>
      <c r="I27" s="6"/>
      <c r="J27" s="49"/>
      <c r="K27" s="19"/>
      <c r="L27" s="30"/>
      <c r="M27" s="30"/>
      <c r="N27" s="19"/>
      <c r="O27" s="30"/>
      <c r="P27" s="19"/>
    </row>
    <row r="28" spans="1:18" ht="14.25" customHeight="1" x14ac:dyDescent="0.35">
      <c r="A28" s="59"/>
      <c r="B28" s="14"/>
      <c r="C28" s="6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5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8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8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8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8" ht="14.25" customHeight="1" x14ac:dyDescent="0.35">
      <c r="A52" s="62"/>
      <c r="B52" s="14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8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8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8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8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75254.100000000006</v>
      </c>
      <c r="K56" s="68"/>
      <c r="L56" s="68"/>
      <c r="M56" s="54">
        <f>SUM(M22:M55)</f>
        <v>58562.3</v>
      </c>
      <c r="N56" s="27"/>
      <c r="O56" s="28"/>
      <c r="P56" s="66">
        <f>J56-M56</f>
        <v>16691.800000000003</v>
      </c>
      <c r="R56" s="69"/>
    </row>
    <row r="57" spans="1:18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8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8" ht="14.25" customHeight="1" x14ac:dyDescent="0.35">
      <c r="A59" s="76" t="s">
        <v>65</v>
      </c>
      <c r="B59" s="76"/>
      <c r="C59" s="76"/>
      <c r="D59" s="77" t="s">
        <v>102</v>
      </c>
      <c r="E59" s="77"/>
      <c r="F59" s="77"/>
      <c r="G59" s="77" t="s">
        <v>107</v>
      </c>
      <c r="H59" s="77"/>
      <c r="I59" s="77" t="s">
        <v>108</v>
      </c>
      <c r="J59" s="77"/>
      <c r="K59" s="77" t="s">
        <v>113</v>
      </c>
      <c r="L59" s="77"/>
      <c r="M59" s="77"/>
      <c r="N59" s="77">
        <v>44985</v>
      </c>
      <c r="O59" s="77"/>
      <c r="P59" s="77"/>
    </row>
    <row r="60" spans="1:18" ht="14.25" customHeight="1" x14ac:dyDescent="0.35">
      <c r="A60" s="76" t="s">
        <v>36</v>
      </c>
      <c r="B60" s="76"/>
      <c r="C60" s="76"/>
      <c r="D60" s="84">
        <v>1960.2</v>
      </c>
      <c r="E60" s="84"/>
      <c r="F60" s="84"/>
      <c r="G60" s="84">
        <v>4482.8</v>
      </c>
      <c r="H60" s="84"/>
      <c r="I60" s="84">
        <v>4632.8</v>
      </c>
      <c r="J60" s="84"/>
      <c r="K60" s="84">
        <v>5616</v>
      </c>
      <c r="L60" s="84"/>
      <c r="M60" s="84"/>
      <c r="N60" s="84">
        <v>0</v>
      </c>
      <c r="O60" s="84"/>
      <c r="P60" s="84"/>
    </row>
    <row r="61" spans="1:18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8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8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8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DA21-FA6E-4803-A03C-22E2543A0321}">
  <sheetPr>
    <pageSetUpPr fitToPage="1"/>
  </sheetPr>
  <dimension ref="A1:R1006"/>
  <sheetViews>
    <sheetView topLeftCell="A43" zoomScaleNormal="100" workbookViewId="0">
      <selection activeCell="Q54" sqref="Q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45016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26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/>
      <c r="B27" s="14"/>
      <c r="C27" s="36"/>
      <c r="D27" s="38"/>
      <c r="E27" s="6"/>
      <c r="F27" s="6"/>
      <c r="G27" s="6"/>
      <c r="H27" s="6"/>
      <c r="I27" s="6"/>
      <c r="J27" s="49"/>
      <c r="K27" s="19"/>
      <c r="L27" s="30"/>
      <c r="M27" s="30"/>
      <c r="N27" s="19"/>
      <c r="O27" s="30"/>
      <c r="P27" s="19"/>
    </row>
    <row r="28" spans="1:18" ht="14.25" customHeight="1" x14ac:dyDescent="0.35">
      <c r="A28" s="59"/>
      <c r="B28" s="14"/>
      <c r="C28" s="6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5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79715.900000000009</v>
      </c>
      <c r="K56" s="68"/>
      <c r="L56" s="68"/>
      <c r="M56" s="54">
        <f>SUM(M22:M55)</f>
        <v>65005.3</v>
      </c>
      <c r="N56" s="27"/>
      <c r="O56" s="28"/>
      <c r="P56" s="66">
        <f>J56-M56</f>
        <v>14710.600000000006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65</v>
      </c>
      <c r="B59" s="76"/>
      <c r="C59" s="76"/>
      <c r="D59" s="77" t="s">
        <v>102</v>
      </c>
      <c r="E59" s="77"/>
      <c r="F59" s="77"/>
      <c r="G59" s="77" t="s">
        <v>107</v>
      </c>
      <c r="H59" s="77"/>
      <c r="I59" s="77" t="s">
        <v>108</v>
      </c>
      <c r="J59" s="77"/>
      <c r="K59" s="77" t="s">
        <v>113</v>
      </c>
      <c r="L59" s="77"/>
      <c r="M59" s="77"/>
      <c r="N59" s="77" t="s">
        <v>125</v>
      </c>
      <c r="O59" s="77"/>
      <c r="P59" s="77"/>
    </row>
    <row r="60" spans="1:16" ht="14.25" customHeight="1" x14ac:dyDescent="0.35">
      <c r="A60" s="76" t="s">
        <v>36</v>
      </c>
      <c r="B60" s="76"/>
      <c r="C60" s="76"/>
      <c r="D60" s="84">
        <v>0</v>
      </c>
      <c r="E60" s="84"/>
      <c r="F60" s="84"/>
      <c r="G60" s="84">
        <v>0</v>
      </c>
      <c r="H60" s="84"/>
      <c r="I60" s="84">
        <v>4632.8</v>
      </c>
      <c r="J60" s="84"/>
      <c r="K60" s="84">
        <v>5616</v>
      </c>
      <c r="L60" s="84"/>
      <c r="M60" s="84"/>
      <c r="N60" s="84">
        <v>4461.8</v>
      </c>
      <c r="O60" s="84"/>
      <c r="P60" s="8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E3FF-C88F-4D09-8458-166A02EB9DEE}">
  <sheetPr>
    <pageSetUpPr fitToPage="1"/>
  </sheetPr>
  <dimension ref="A1:R1006"/>
  <sheetViews>
    <sheetView topLeftCell="A41" zoomScaleNormal="100" workbookViewId="0">
      <selection activeCell="D60" sqref="D60:P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45046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29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5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84814.3</v>
      </c>
      <c r="K56" s="68"/>
      <c r="L56" s="68"/>
      <c r="M56" s="54">
        <f>SUM(M22:M55)</f>
        <v>70621.3</v>
      </c>
      <c r="N56" s="27"/>
      <c r="O56" s="28"/>
      <c r="P56" s="66">
        <f>J56-M56</f>
        <v>14193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65</v>
      </c>
      <c r="B59" s="76"/>
      <c r="C59" s="76"/>
      <c r="D59" s="77" t="s">
        <v>108</v>
      </c>
      <c r="E59" s="77"/>
      <c r="F59" s="77"/>
      <c r="G59" s="77" t="s">
        <v>113</v>
      </c>
      <c r="H59" s="77"/>
      <c r="I59" s="77" t="s">
        <v>132</v>
      </c>
      <c r="J59" s="77"/>
      <c r="K59" s="77" t="s">
        <v>133</v>
      </c>
      <c r="L59" s="77"/>
      <c r="M59" s="77"/>
      <c r="N59" s="77" t="s">
        <v>134</v>
      </c>
      <c r="O59" s="77"/>
      <c r="P59" s="77"/>
    </row>
    <row r="60" spans="1:16" ht="14.25" customHeight="1" x14ac:dyDescent="0.35">
      <c r="A60" s="76" t="s">
        <v>36</v>
      </c>
      <c r="B60" s="76"/>
      <c r="C60" s="76"/>
      <c r="D60" s="84">
        <v>4632.8</v>
      </c>
      <c r="E60" s="84"/>
      <c r="F60" s="84"/>
      <c r="G60" s="84">
        <v>0</v>
      </c>
      <c r="H60" s="84"/>
      <c r="I60" s="84">
        <v>0</v>
      </c>
      <c r="J60" s="84"/>
      <c r="K60" s="84">
        <v>4461.8</v>
      </c>
      <c r="L60" s="84"/>
      <c r="M60" s="84"/>
      <c r="N60" s="84">
        <v>5098.3999999999996</v>
      </c>
      <c r="O60" s="84"/>
      <c r="P60" s="8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FD79-6F21-42D4-9D94-FD9E88054B77}">
  <sheetPr>
    <pageSetUpPr fitToPage="1"/>
  </sheetPr>
  <dimension ref="A1:R1006"/>
  <sheetViews>
    <sheetView topLeftCell="A43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45077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31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89655.5</v>
      </c>
      <c r="K56" s="68"/>
      <c r="L56" s="68"/>
      <c r="M56" s="54">
        <f>SUM(M22:M55)</f>
        <v>70621.3</v>
      </c>
      <c r="N56" s="27"/>
      <c r="O56" s="28"/>
      <c r="P56" s="66">
        <f>J56-M56</f>
        <v>19034.199999999997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65</v>
      </c>
      <c r="B59" s="76"/>
      <c r="C59" s="76"/>
      <c r="D59" s="77" t="s">
        <v>108</v>
      </c>
      <c r="E59" s="77"/>
      <c r="F59" s="77"/>
      <c r="G59" s="77" t="s">
        <v>113</v>
      </c>
      <c r="H59" s="77"/>
      <c r="I59" s="77" t="s">
        <v>133</v>
      </c>
      <c r="J59" s="77"/>
      <c r="K59" s="77" t="s">
        <v>134</v>
      </c>
      <c r="L59" s="77"/>
      <c r="M59" s="77"/>
      <c r="N59" s="77" t="s">
        <v>137</v>
      </c>
      <c r="O59" s="77"/>
      <c r="P59" s="77"/>
    </row>
    <row r="60" spans="1:16" ht="14.25" customHeight="1" x14ac:dyDescent="0.35">
      <c r="A60" s="76" t="s">
        <v>36</v>
      </c>
      <c r="B60" s="76"/>
      <c r="C60" s="76"/>
      <c r="D60" s="84">
        <v>4632.8</v>
      </c>
      <c r="E60" s="84"/>
      <c r="F60" s="84"/>
      <c r="G60" s="84">
        <v>0</v>
      </c>
      <c r="H60" s="84"/>
      <c r="I60" s="84">
        <v>4461.8</v>
      </c>
      <c r="J60" s="84"/>
      <c r="K60" s="84">
        <v>5098.3999999999996</v>
      </c>
      <c r="L60" s="84"/>
      <c r="M60" s="84"/>
      <c r="N60" s="84">
        <v>4841.2</v>
      </c>
      <c r="O60" s="84"/>
      <c r="P60" s="8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98E2-A013-4E0B-854F-EB7DEF0AD9FE}">
  <sheetPr>
    <pageSetUpPr fitToPage="1"/>
  </sheetPr>
  <dimension ref="A1:R1006"/>
  <sheetViews>
    <sheetView topLeftCell="A43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45107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32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89655.5</v>
      </c>
      <c r="K56" s="68"/>
      <c r="L56" s="68"/>
      <c r="M56" s="54">
        <f>SUM(M22:M55)</f>
        <v>75254.100000000006</v>
      </c>
      <c r="N56" s="27"/>
      <c r="O56" s="28"/>
      <c r="P56" s="66">
        <f>J56-M56</f>
        <v>14401.399999999994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65</v>
      </c>
      <c r="B59" s="76"/>
      <c r="C59" s="76"/>
      <c r="D59" s="77" t="s">
        <v>108</v>
      </c>
      <c r="E59" s="77"/>
      <c r="F59" s="77"/>
      <c r="G59" s="77" t="s">
        <v>113</v>
      </c>
      <c r="H59" s="77"/>
      <c r="I59" s="77" t="s">
        <v>133</v>
      </c>
      <c r="J59" s="77"/>
      <c r="K59" s="77" t="s">
        <v>134</v>
      </c>
      <c r="L59" s="77"/>
      <c r="M59" s="77"/>
      <c r="N59" s="77" t="s">
        <v>137</v>
      </c>
      <c r="O59" s="77"/>
      <c r="P59" s="77"/>
    </row>
    <row r="60" spans="1:16" ht="14.25" customHeight="1" x14ac:dyDescent="0.35">
      <c r="A60" s="76" t="s">
        <v>36</v>
      </c>
      <c r="B60" s="76"/>
      <c r="C60" s="76"/>
      <c r="D60" s="84">
        <v>0</v>
      </c>
      <c r="E60" s="84"/>
      <c r="F60" s="84"/>
      <c r="G60" s="84">
        <v>0</v>
      </c>
      <c r="H60" s="84"/>
      <c r="I60" s="84">
        <v>4461.8</v>
      </c>
      <c r="J60" s="84"/>
      <c r="K60" s="84">
        <v>5098.3999999999996</v>
      </c>
      <c r="L60" s="84"/>
      <c r="M60" s="84"/>
      <c r="N60" s="84">
        <v>4841.2</v>
      </c>
      <c r="O60" s="84"/>
      <c r="P60" s="8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honeticPr fontId="16" type="noConversion"/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681B-9313-4F8F-BCEB-85177ADB6FE9}">
  <sheetPr>
    <pageSetUpPr fitToPage="1"/>
  </sheetPr>
  <dimension ref="A1:R1006"/>
  <sheetViews>
    <sheetView topLeftCell="A46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45138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33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89875.5</v>
      </c>
      <c r="K56" s="68"/>
      <c r="L56" s="68"/>
      <c r="M56" s="54">
        <f>SUM(M22:M55)</f>
        <v>75254.100000000006</v>
      </c>
      <c r="N56" s="27"/>
      <c r="O56" s="28"/>
      <c r="P56" s="66">
        <f>J56-M56</f>
        <v>14621.399999999994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65</v>
      </c>
      <c r="B59" s="76"/>
      <c r="C59" s="76"/>
      <c r="D59" s="77" t="s">
        <v>133</v>
      </c>
      <c r="E59" s="77"/>
      <c r="F59" s="77"/>
      <c r="G59" s="77" t="s">
        <v>134</v>
      </c>
      <c r="H59" s="77"/>
      <c r="I59" s="77" t="s">
        <v>137</v>
      </c>
      <c r="J59" s="77"/>
      <c r="K59" s="77" t="s">
        <v>142</v>
      </c>
      <c r="L59" s="77"/>
      <c r="M59" s="77"/>
      <c r="N59" s="77" t="s">
        <v>144</v>
      </c>
      <c r="O59" s="77"/>
      <c r="P59" s="77"/>
    </row>
    <row r="60" spans="1:16" ht="14.25" customHeight="1" x14ac:dyDescent="0.35">
      <c r="A60" s="76" t="s">
        <v>36</v>
      </c>
      <c r="B60" s="76"/>
      <c r="C60" s="76"/>
      <c r="D60" s="84">
        <v>4461.8</v>
      </c>
      <c r="E60" s="84"/>
      <c r="F60" s="84"/>
      <c r="G60" s="84">
        <v>5098.3999999999996</v>
      </c>
      <c r="H60" s="84"/>
      <c r="I60" s="84">
        <v>4841.2</v>
      </c>
      <c r="J60" s="84"/>
      <c r="K60" s="84" t="s">
        <v>143</v>
      </c>
      <c r="L60" s="84"/>
      <c r="M60" s="84"/>
      <c r="N60" s="84">
        <v>220</v>
      </c>
      <c r="O60" s="84"/>
      <c r="P60" s="8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45FE-AE13-4494-811A-5EA5A7D91E8C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44165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</v>
      </c>
      <c r="K24" s="19"/>
      <c r="L24" s="30"/>
      <c r="M24" s="20"/>
      <c r="N24" s="19"/>
      <c r="O24" s="30"/>
      <c r="P24" s="19">
        <f>P23+J24-M24</f>
        <v>3783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26" si="0">P24+J25-M25</f>
        <v>4191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50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</v>
      </c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7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7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7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7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v>1639</v>
      </c>
      <c r="Q52" t="s">
        <v>53</v>
      </c>
    </row>
    <row r="53" spans="1:17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7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7" ht="14.25" customHeight="1" x14ac:dyDescent="0.35">
      <c r="A55" s="76" t="s">
        <v>48</v>
      </c>
      <c r="B55" s="76"/>
      <c r="C55" s="76"/>
      <c r="D55" s="83" t="s">
        <v>18</v>
      </c>
      <c r="E55" s="83"/>
      <c r="F55" s="83"/>
      <c r="G55" s="77" t="s">
        <v>19</v>
      </c>
      <c r="H55" s="77"/>
      <c r="I55" s="77" t="s">
        <v>20</v>
      </c>
      <c r="J55" s="77"/>
      <c r="K55" s="77" t="s">
        <v>21</v>
      </c>
      <c r="L55" s="77"/>
      <c r="M55" s="77"/>
      <c r="N55" s="77" t="s">
        <v>38</v>
      </c>
      <c r="O55" s="77"/>
      <c r="P55" s="77"/>
    </row>
    <row r="56" spans="1:17" ht="14.25" customHeight="1" x14ac:dyDescent="0.35">
      <c r="A56" s="76" t="s">
        <v>36</v>
      </c>
      <c r="B56" s="76"/>
      <c r="C56" s="76"/>
      <c r="D56" s="84">
        <v>0</v>
      </c>
      <c r="E56" s="84"/>
      <c r="F56" s="84"/>
      <c r="G56" s="84">
        <v>0</v>
      </c>
      <c r="H56" s="84"/>
      <c r="I56" s="84">
        <v>0</v>
      </c>
      <c r="J56" s="84"/>
      <c r="K56" s="85">
        <v>1639</v>
      </c>
      <c r="L56" s="86"/>
      <c r="M56" s="87"/>
      <c r="N56" s="84">
        <v>0</v>
      </c>
      <c r="O56" s="84"/>
      <c r="P56" s="84"/>
    </row>
    <row r="57" spans="1:17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7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7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7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7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7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7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7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2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D68F-7DE3-4C4D-9936-E68AA28B0914}">
  <sheetPr>
    <pageSetUpPr fitToPage="1"/>
  </sheetPr>
  <dimension ref="A1:R1006"/>
  <sheetViews>
    <sheetView topLeftCell="A46" zoomScaleNormal="100" workbookViewId="0">
      <selection activeCell="R58" sqref="R5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45169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36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93219.5</v>
      </c>
      <c r="K56" s="68"/>
      <c r="L56" s="68"/>
      <c r="M56" s="54">
        <f>SUM(M22:M55)</f>
        <v>80352.5</v>
      </c>
      <c r="N56" s="27"/>
      <c r="O56" s="28"/>
      <c r="P56" s="66">
        <f>J56-M56</f>
        <v>12867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65</v>
      </c>
      <c r="B59" s="76"/>
      <c r="C59" s="76"/>
      <c r="D59" s="77" t="s">
        <v>133</v>
      </c>
      <c r="E59" s="77"/>
      <c r="F59" s="77"/>
      <c r="G59" s="77" t="s">
        <v>134</v>
      </c>
      <c r="H59" s="77"/>
      <c r="I59" s="77" t="s">
        <v>137</v>
      </c>
      <c r="J59" s="77"/>
      <c r="K59" s="77" t="s">
        <v>144</v>
      </c>
      <c r="L59" s="77"/>
      <c r="M59" s="77"/>
      <c r="N59" s="77" t="s">
        <v>149</v>
      </c>
      <c r="O59" s="77"/>
      <c r="P59" s="77"/>
    </row>
    <row r="60" spans="1:16" ht="14.25" customHeight="1" x14ac:dyDescent="0.35">
      <c r="A60" s="76" t="s">
        <v>36</v>
      </c>
      <c r="B60" s="76"/>
      <c r="C60" s="76"/>
      <c r="D60" s="84">
        <v>4461.8</v>
      </c>
      <c r="E60" s="84"/>
      <c r="F60" s="84"/>
      <c r="G60" s="84">
        <v>0</v>
      </c>
      <c r="H60" s="84"/>
      <c r="I60" s="84">
        <v>4841.2</v>
      </c>
      <c r="J60" s="84"/>
      <c r="K60" s="84">
        <v>220</v>
      </c>
      <c r="L60" s="84"/>
      <c r="M60" s="84"/>
      <c r="N60" s="84">
        <v>3344</v>
      </c>
      <c r="O60" s="84"/>
      <c r="P60" s="8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0A64-19E9-4E2A-B349-EAB5BBB24D2E}">
  <sheetPr>
    <pageSetUpPr fitToPage="1"/>
  </sheetPr>
  <dimension ref="A1:R1006"/>
  <sheetViews>
    <sheetView tabSelected="1" topLeftCell="A49" zoomScaleNormal="100" workbookViewId="0">
      <selection activeCell="R56" sqref="R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45230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41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>
        <v>45177</v>
      </c>
      <c r="B37" s="14"/>
      <c r="C37" s="52" t="s">
        <v>154</v>
      </c>
      <c r="D37" s="6"/>
      <c r="E37" s="6"/>
      <c r="F37" s="6"/>
      <c r="G37" s="6"/>
      <c r="H37" s="6"/>
      <c r="I37" s="6"/>
      <c r="J37" s="44">
        <v>540</v>
      </c>
      <c r="K37" s="19"/>
      <c r="L37" s="30"/>
      <c r="M37" s="30"/>
      <c r="N37" s="19"/>
      <c r="O37" s="30"/>
      <c r="P37" s="19">
        <f t="shared" si="0"/>
        <v>13407.000000000002</v>
      </c>
    </row>
    <row r="38" spans="1:16" ht="14.25" customHeight="1" x14ac:dyDescent="0.35">
      <c r="A38" s="43" t="s">
        <v>155</v>
      </c>
      <c r="B38" s="14"/>
      <c r="C38" s="15" t="s">
        <v>156</v>
      </c>
      <c r="D38" s="6"/>
      <c r="E38" s="6"/>
      <c r="F38" s="6"/>
      <c r="G38" s="6"/>
      <c r="H38" s="6"/>
      <c r="I38" s="6"/>
      <c r="J38" s="44">
        <v>1628</v>
      </c>
      <c r="K38" s="19"/>
      <c r="L38" s="30"/>
      <c r="M38" s="30"/>
      <c r="N38" s="19"/>
      <c r="O38" s="30"/>
      <c r="P38" s="19">
        <f t="shared" si="0"/>
        <v>15035.000000000002</v>
      </c>
    </row>
    <row r="39" spans="1:16" ht="14.25" customHeight="1" x14ac:dyDescent="0.35">
      <c r="A39" s="43">
        <v>45217</v>
      </c>
      <c r="B39" s="14"/>
      <c r="C39" s="15" t="s">
        <v>158</v>
      </c>
      <c r="D39" s="6"/>
      <c r="E39" s="6" t="s">
        <v>160</v>
      </c>
      <c r="F39" s="6"/>
      <c r="G39" s="6"/>
      <c r="H39" s="6"/>
      <c r="I39" s="6"/>
      <c r="J39" s="44"/>
      <c r="K39" s="19"/>
      <c r="L39" s="30"/>
      <c r="M39" s="30">
        <v>4461.8</v>
      </c>
      <c r="N39" s="19"/>
      <c r="O39" s="30"/>
      <c r="P39" s="19">
        <f t="shared" si="0"/>
        <v>10573.2</v>
      </c>
    </row>
    <row r="40" spans="1:16" ht="14.25" customHeight="1" x14ac:dyDescent="0.35">
      <c r="A40" s="43">
        <v>45218</v>
      </c>
      <c r="B40" s="14"/>
      <c r="C40" s="15" t="s">
        <v>157</v>
      </c>
      <c r="D40" s="6"/>
      <c r="E40" s="6"/>
      <c r="F40" s="6"/>
      <c r="G40" s="6"/>
      <c r="H40" s="6"/>
      <c r="I40" s="6"/>
      <c r="J40" s="44">
        <v>4818</v>
      </c>
      <c r="K40" s="19"/>
      <c r="L40" s="30"/>
      <c r="M40" s="30"/>
      <c r="N40" s="19"/>
      <c r="O40" s="30"/>
      <c r="P40" s="19">
        <f t="shared" si="0"/>
        <v>15391.2</v>
      </c>
    </row>
    <row r="41" spans="1:16" ht="14.25" customHeight="1" x14ac:dyDescent="0.35">
      <c r="A41" s="43">
        <v>45219</v>
      </c>
      <c r="B41" s="14"/>
      <c r="C41" s="15" t="s">
        <v>159</v>
      </c>
      <c r="D41" s="6"/>
      <c r="E41" s="6" t="s">
        <v>161</v>
      </c>
      <c r="F41" s="6"/>
      <c r="G41" s="6"/>
      <c r="H41" s="6"/>
      <c r="I41" s="6"/>
      <c r="J41" s="44"/>
      <c r="K41" s="19"/>
      <c r="L41" s="30"/>
      <c r="M41" s="30">
        <v>4841.2</v>
      </c>
      <c r="N41" s="19"/>
      <c r="O41" s="30"/>
      <c r="P41" s="19">
        <f t="shared" si="0"/>
        <v>10550</v>
      </c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100205.5</v>
      </c>
      <c r="K56" s="68"/>
      <c r="L56" s="68"/>
      <c r="M56" s="54">
        <f>SUM(M22:M55)</f>
        <v>89655.5</v>
      </c>
      <c r="N56" s="27"/>
      <c r="O56" s="28"/>
      <c r="P56" s="66">
        <f>J56-M56</f>
        <v>10550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88" t="s">
        <v>13</v>
      </c>
      <c r="E58" s="88"/>
      <c r="F58" s="88"/>
      <c r="G58" s="88" t="s">
        <v>14</v>
      </c>
      <c r="H58" s="88"/>
      <c r="I58" s="88" t="s">
        <v>15</v>
      </c>
      <c r="J58" s="88"/>
      <c r="K58" s="88" t="s">
        <v>16</v>
      </c>
      <c r="L58" s="88"/>
      <c r="M58" s="88"/>
      <c r="N58" s="88" t="s">
        <v>29</v>
      </c>
      <c r="O58" s="88"/>
      <c r="P58" s="88"/>
    </row>
    <row r="59" spans="1:16" ht="14.25" customHeight="1" x14ac:dyDescent="0.35">
      <c r="A59" s="76" t="s">
        <v>48</v>
      </c>
      <c r="B59" s="76"/>
      <c r="C59" s="76"/>
      <c r="D59" s="77" t="s">
        <v>150</v>
      </c>
      <c r="E59" s="77"/>
      <c r="F59" s="77"/>
      <c r="G59" s="77" t="s">
        <v>151</v>
      </c>
      <c r="H59" s="77"/>
      <c r="I59" s="77" t="s">
        <v>152</v>
      </c>
      <c r="J59" s="77"/>
      <c r="K59" s="92" t="s">
        <v>153</v>
      </c>
      <c r="L59" s="92"/>
      <c r="M59" s="92"/>
      <c r="N59" s="93"/>
      <c r="O59" s="94"/>
      <c r="P59" s="95"/>
    </row>
    <row r="60" spans="1:16" ht="14.25" customHeight="1" x14ac:dyDescent="0.35">
      <c r="A60" s="76" t="s">
        <v>36</v>
      </c>
      <c r="B60" s="76"/>
      <c r="C60" s="76"/>
      <c r="D60" s="84">
        <v>220</v>
      </c>
      <c r="E60" s="84"/>
      <c r="F60" s="84"/>
      <c r="G60" s="84">
        <v>3344</v>
      </c>
      <c r="H60" s="84"/>
      <c r="I60" s="84">
        <v>540</v>
      </c>
      <c r="J60" s="84"/>
      <c r="K60" s="84">
        <v>6446</v>
      </c>
      <c r="L60" s="84"/>
      <c r="M60" s="84"/>
      <c r="N60" s="96"/>
      <c r="O60" s="96"/>
      <c r="P60" s="9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A60:C60"/>
    <mergeCell ref="D60:F60"/>
    <mergeCell ref="G60:H60"/>
    <mergeCell ref="I60:J60"/>
    <mergeCell ref="K60:M60"/>
    <mergeCell ref="N60:P60"/>
    <mergeCell ref="A59:C59"/>
    <mergeCell ref="D59:F59"/>
    <mergeCell ref="G59:H59"/>
    <mergeCell ref="I59:J59"/>
    <mergeCell ref="K59:M59"/>
    <mergeCell ref="N59:P59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C897-E23B-4D50-ADDF-A54E02724F35}">
  <sheetPr>
    <pageSetUpPr fitToPage="1"/>
  </sheetPr>
  <dimension ref="A1:R1002"/>
  <sheetViews>
    <sheetView topLeftCell="A16" zoomScaleNormal="100" workbookViewId="0">
      <selection activeCell="Q26" sqref="Q2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44196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</v>
      </c>
      <c r="K24" s="19"/>
      <c r="L24" s="30"/>
      <c r="M24" s="20"/>
      <c r="N24" s="19"/>
      <c r="O24" s="30"/>
      <c r="P24" s="19">
        <f>P23+J24-M24</f>
        <v>3783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26" si="0">P24+J25-M25</f>
        <v>4191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50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</v>
      </c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v>1639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48</v>
      </c>
      <c r="B55" s="76"/>
      <c r="C55" s="76"/>
      <c r="D55" s="83" t="s">
        <v>18</v>
      </c>
      <c r="E55" s="83"/>
      <c r="F55" s="83"/>
      <c r="G55" s="77" t="s">
        <v>19</v>
      </c>
      <c r="H55" s="77"/>
      <c r="I55" s="77" t="s">
        <v>20</v>
      </c>
      <c r="J55" s="77"/>
      <c r="K55" s="77" t="s">
        <v>21</v>
      </c>
      <c r="L55" s="77"/>
      <c r="M55" s="77"/>
      <c r="N55" s="77" t="s">
        <v>38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0</v>
      </c>
      <c r="E56" s="84"/>
      <c r="F56" s="84"/>
      <c r="G56" s="84">
        <v>0</v>
      </c>
      <c r="H56" s="84"/>
      <c r="I56" s="84">
        <v>0</v>
      </c>
      <c r="J56" s="84"/>
      <c r="K56" s="85">
        <v>1639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2D4E-B375-4E33-B732-23B415FF93F8}">
  <sheetPr>
    <pageSetUpPr fitToPage="1"/>
  </sheetPr>
  <dimension ref="A1:R1002"/>
  <sheetViews>
    <sheetView topLeftCell="A3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44316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0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56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1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1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1">
        <v>44313</v>
      </c>
      <c r="B30" s="14"/>
      <c r="C30" s="6" t="s">
        <v>59</v>
      </c>
      <c r="D30" s="38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v>14031.6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60</v>
      </c>
      <c r="E55" s="77"/>
      <c r="F55" s="77"/>
      <c r="G55" s="89" t="s">
        <v>61</v>
      </c>
      <c r="H55" s="90"/>
      <c r="I55" s="89" t="s">
        <v>62</v>
      </c>
      <c r="J55" s="90"/>
      <c r="K55" s="89" t="s">
        <v>63</v>
      </c>
      <c r="L55" s="91"/>
      <c r="M55" s="90"/>
      <c r="N55" s="77" t="s">
        <v>64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6549.6</v>
      </c>
      <c r="E56" s="84"/>
      <c r="F56" s="84"/>
      <c r="G56" s="84">
        <v>7482</v>
      </c>
      <c r="H56" s="84"/>
      <c r="I56" s="84">
        <v>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2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FF62-D910-4D32-9426-12A5ACDEF642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44347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0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56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1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1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1">
        <v>44313</v>
      </c>
      <c r="B30" s="14"/>
      <c r="C30" s="6" t="s">
        <v>59</v>
      </c>
      <c r="D30" s="38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v>14031.6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60</v>
      </c>
      <c r="E55" s="77"/>
      <c r="F55" s="77"/>
      <c r="G55" s="89" t="s">
        <v>61</v>
      </c>
      <c r="H55" s="90"/>
      <c r="I55" s="89" t="s">
        <v>62</v>
      </c>
      <c r="J55" s="90"/>
      <c r="K55" s="89" t="s">
        <v>63</v>
      </c>
      <c r="L55" s="91"/>
      <c r="M55" s="90"/>
      <c r="N55" s="77" t="s">
        <v>64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6549.6</v>
      </c>
      <c r="E56" s="84"/>
      <c r="F56" s="84"/>
      <c r="G56" s="84">
        <v>7482</v>
      </c>
      <c r="H56" s="84"/>
      <c r="I56" s="84">
        <v>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1D3C-47BF-4940-89D9-D156558DBB24}">
  <sheetPr>
    <pageSetUpPr fitToPage="1"/>
  </sheetPr>
  <dimension ref="A1:R1002"/>
  <sheetViews>
    <sheetView topLeftCell="A32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44377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2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56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1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1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1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1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22737.8</v>
      </c>
      <c r="K52" s="27"/>
      <c r="L52" s="27"/>
      <c r="M52" s="54">
        <f>SUM(M23:M51)</f>
        <v>4191.2</v>
      </c>
      <c r="N52" s="27"/>
      <c r="O52" s="28"/>
      <c r="P52" s="53">
        <f>J52-M52</f>
        <v>18546.599999999999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60</v>
      </c>
      <c r="E55" s="77"/>
      <c r="F55" s="77"/>
      <c r="G55" s="89" t="s">
        <v>61</v>
      </c>
      <c r="H55" s="90"/>
      <c r="I55" s="89" t="s">
        <v>62</v>
      </c>
      <c r="J55" s="90"/>
      <c r="K55" s="89" t="s">
        <v>63</v>
      </c>
      <c r="L55" s="91"/>
      <c r="M55" s="90"/>
      <c r="N55" s="77" t="s">
        <v>64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6549.6</v>
      </c>
      <c r="E56" s="84"/>
      <c r="F56" s="84"/>
      <c r="G56" s="84">
        <v>7482</v>
      </c>
      <c r="H56" s="84"/>
      <c r="I56" s="84">
        <v>0</v>
      </c>
      <c r="J56" s="84"/>
      <c r="K56" s="85">
        <v>4515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3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6ECD-7D5C-4244-8CC6-FA3017B784CC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44469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2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56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1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22737.8</v>
      </c>
      <c r="K52" s="27"/>
      <c r="L52" s="27"/>
      <c r="M52" s="54">
        <f>SUM(M23:M51)</f>
        <v>4191.2</v>
      </c>
      <c r="N52" s="27"/>
      <c r="O52" s="28"/>
      <c r="P52" s="53">
        <f>J52-M52</f>
        <v>18546.599999999999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64</v>
      </c>
      <c r="E55" s="77"/>
      <c r="F55" s="77"/>
      <c r="G55" s="77" t="s">
        <v>68</v>
      </c>
      <c r="H55" s="77"/>
      <c r="I55" s="77" t="s">
        <v>69</v>
      </c>
      <c r="J55" s="77"/>
      <c r="K55" s="77" t="s">
        <v>70</v>
      </c>
      <c r="L55" s="77"/>
      <c r="M55" s="77"/>
      <c r="N55" s="77" t="s">
        <v>71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18546.599999999999</v>
      </c>
      <c r="E56" s="84"/>
      <c r="F56" s="84"/>
      <c r="G56" s="84">
        <v>0</v>
      </c>
      <c r="H56" s="84"/>
      <c r="I56" s="84">
        <v>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6FFA-DA06-4C3E-AE7A-F26846EE18B2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1" t="s">
        <v>22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44500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8" t="s">
        <v>30</v>
      </c>
      <c r="C21" s="79"/>
      <c r="D21" s="80" t="s">
        <v>12</v>
      </c>
      <c r="E21" s="81"/>
      <c r="F21" s="81"/>
      <c r="G21" s="81"/>
      <c r="H21" s="81"/>
      <c r="I21" s="82"/>
      <c r="J21" s="72" t="s">
        <v>23</v>
      </c>
      <c r="K21" s="73"/>
      <c r="L21" s="10"/>
      <c r="M21" s="11" t="s">
        <v>24</v>
      </c>
      <c r="N21" s="12"/>
      <c r="O21" s="74" t="s">
        <v>25</v>
      </c>
      <c r="P21" s="75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4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27837.8</v>
      </c>
      <c r="K52" s="27"/>
      <c r="L52" s="27"/>
      <c r="M52" s="54">
        <f>SUM(M23:M51)</f>
        <v>10740.8</v>
      </c>
      <c r="N52" s="27"/>
      <c r="O52" s="28"/>
      <c r="P52" s="53">
        <f>J52-M52</f>
        <v>17097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8" t="s">
        <v>13</v>
      </c>
      <c r="E54" s="88"/>
      <c r="F54" s="88"/>
      <c r="G54" s="88" t="s">
        <v>14</v>
      </c>
      <c r="H54" s="88"/>
      <c r="I54" s="88" t="s">
        <v>15</v>
      </c>
      <c r="J54" s="88"/>
      <c r="K54" s="88" t="s">
        <v>16</v>
      </c>
      <c r="L54" s="88"/>
      <c r="M54" s="88"/>
      <c r="N54" s="88" t="s">
        <v>29</v>
      </c>
      <c r="O54" s="88"/>
      <c r="P54" s="88"/>
    </row>
    <row r="55" spans="1:16" ht="14.25" customHeight="1" x14ac:dyDescent="0.35">
      <c r="A55" s="76" t="s">
        <v>65</v>
      </c>
      <c r="B55" s="76"/>
      <c r="C55" s="76"/>
      <c r="D55" s="77" t="s">
        <v>68</v>
      </c>
      <c r="E55" s="77"/>
      <c r="F55" s="77"/>
      <c r="G55" s="77" t="s">
        <v>69</v>
      </c>
      <c r="H55" s="77"/>
      <c r="I55" s="77" t="s">
        <v>70</v>
      </c>
      <c r="J55" s="77"/>
      <c r="K55" s="77" t="s">
        <v>71</v>
      </c>
      <c r="L55" s="77"/>
      <c r="M55" s="77"/>
      <c r="N55" s="77" t="s">
        <v>72</v>
      </c>
      <c r="O55" s="77"/>
      <c r="P55" s="77"/>
    </row>
    <row r="56" spans="1:16" ht="14.25" customHeight="1" x14ac:dyDescent="0.35">
      <c r="A56" s="76" t="s">
        <v>36</v>
      </c>
      <c r="B56" s="76"/>
      <c r="C56" s="76"/>
      <c r="D56" s="84">
        <v>17097</v>
      </c>
      <c r="E56" s="84"/>
      <c r="F56" s="84"/>
      <c r="G56" s="84">
        <v>0</v>
      </c>
      <c r="H56" s="84"/>
      <c r="I56" s="84">
        <v>0</v>
      </c>
      <c r="J56" s="84"/>
      <c r="K56" s="85">
        <v>0</v>
      </c>
      <c r="L56" s="86"/>
      <c r="M56" s="87"/>
      <c r="N56" s="84">
        <v>0</v>
      </c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 copy_Statement</vt:lpstr>
      <vt:lpstr>SOA_JMC1020</vt:lpstr>
      <vt:lpstr>SOA_JMC1120</vt:lpstr>
      <vt:lpstr>SOA_JMC1220</vt:lpstr>
      <vt:lpstr>SOA_JMC0421</vt:lpstr>
      <vt:lpstr>SOA_JMC0521</vt:lpstr>
      <vt:lpstr>SOA_JMC0621</vt:lpstr>
      <vt:lpstr>SOA_JMC0921 </vt:lpstr>
      <vt:lpstr>SOA_JMC1021</vt:lpstr>
      <vt:lpstr>SOA_JMC1121 </vt:lpstr>
      <vt:lpstr>SOA_JMC1221</vt:lpstr>
      <vt:lpstr>SOA_JMC0222</vt:lpstr>
      <vt:lpstr>SOA_JMC0322</vt:lpstr>
      <vt:lpstr>SOA_JMC0422</vt:lpstr>
      <vt:lpstr>SOA_JMC0522</vt:lpstr>
      <vt:lpstr>SOA_JMC0622</vt:lpstr>
      <vt:lpstr>SOA_JMC0722</vt:lpstr>
      <vt:lpstr>SOA_JMC0822</vt:lpstr>
      <vt:lpstr>SOA_JMC0922</vt:lpstr>
      <vt:lpstr>SOA_JMC1022</vt:lpstr>
      <vt:lpstr>SOA_JMC1122</vt:lpstr>
      <vt:lpstr>SOA_JMC1222 by hand</vt:lpstr>
      <vt:lpstr>SOA_JMC0123</vt:lpstr>
      <vt:lpstr>SOA_JMC0223</vt:lpstr>
      <vt:lpstr>SOA_JMC0323</vt:lpstr>
      <vt:lpstr>SOA_JMC0423 by hand</vt:lpstr>
      <vt:lpstr>SOA_JMC0523</vt:lpstr>
      <vt:lpstr>SOA_JMC0623</vt:lpstr>
      <vt:lpstr>SOA_JMC0723</vt:lpstr>
      <vt:lpstr>SOA_JMC 0823</vt:lpstr>
      <vt:lpstr>SOA_JMC 1023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2023-11-22T08:33:58Z</cp:lastPrinted>
  <dcterms:created xsi:type="dcterms:W3CDTF">2020-07-29T03:02:45Z</dcterms:created>
  <dcterms:modified xsi:type="dcterms:W3CDTF">2023-11-22T08:35:06Z</dcterms:modified>
</cp:coreProperties>
</file>