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Statemen of Account\"/>
    </mc:Choice>
  </mc:AlternateContent>
  <xr:revisionPtr revIDLastSave="0" documentId="13_ncr:1_{3C26EABC-0E45-423D-96EE-EFB97A850610}" xr6:coauthVersionLast="47" xr6:coauthVersionMax="47" xr10:uidLastSave="{00000000-0000-0000-0000-000000000000}"/>
  <bookViews>
    <workbookView xWindow="-110" yWindow="-110" windowWidth="19420" windowHeight="10300" tabRatio="785" firstSheet="27" activeTab="30" xr2:uid="{89DD9044-CD4A-4B41-B398-6751AB518859}"/>
  </bookViews>
  <sheets>
    <sheet name="Master copy_Statement" sheetId="1" r:id="rId1"/>
    <sheet name="Statement_SiewMin0820" sheetId="2" r:id="rId2"/>
    <sheet name="Statement_SiewMin0920" sheetId="3" r:id="rId3"/>
    <sheet name="Statement_SiewMin1020" sheetId="4" r:id="rId4"/>
    <sheet name="Statement_SiewMin1120" sheetId="5" r:id="rId5"/>
    <sheet name="Statement_SiewMin1220" sheetId="6" r:id="rId6"/>
    <sheet name="Statement_SiewMin0321" sheetId="8" r:id="rId7"/>
    <sheet name="Statement_SiewMin0421" sheetId="7" r:id="rId8"/>
    <sheet name="Statement_SiewMin0521" sheetId="9" r:id="rId9"/>
    <sheet name="Statement_SiewMin0621" sheetId="10" r:id="rId10"/>
    <sheet name="Statement_SiewMin0921" sheetId="11" r:id="rId11"/>
    <sheet name="Statement_SiewMin1021" sheetId="12" r:id="rId12"/>
    <sheet name="Statement_SiewMin1121" sheetId="13" r:id="rId13"/>
    <sheet name="Statement_SiewMin1221" sheetId="14" r:id="rId14"/>
    <sheet name="Statement_SiewMin0122" sheetId="15" r:id="rId15"/>
    <sheet name="Statement_SiewMin0222" sheetId="16" r:id="rId16"/>
    <sheet name="Statement_SiewMin0322" sheetId="17" r:id="rId17"/>
    <sheet name="Statement_SiewMin0422" sheetId="18" r:id="rId18"/>
    <sheet name="Statement_SiewMin0522" sheetId="19" r:id="rId19"/>
    <sheet name="Statement_SiewMin0622" sheetId="20" r:id="rId20"/>
    <sheet name="Statement_SiewMin0722" sheetId="21" r:id="rId21"/>
    <sheet name="Statement_SiewMin0822" sheetId="22" r:id="rId22"/>
    <sheet name="Statement_SiewMin0922" sheetId="23" r:id="rId23"/>
    <sheet name="Statement_SiewMin1022" sheetId="24" r:id="rId24"/>
    <sheet name="Statement_SiewMin1122" sheetId="25" r:id="rId25"/>
    <sheet name="Statement_SiewMin1222" sheetId="26" r:id="rId26"/>
    <sheet name="Statement_SiewMin0123" sheetId="27" r:id="rId27"/>
    <sheet name="Statement_SiewMin0223 " sheetId="28" r:id="rId28"/>
    <sheet name="Statement_SiewMin0323" sheetId="29" r:id="rId29"/>
    <sheet name="Statement_SiewMin0523" sheetId="30" r:id="rId30"/>
    <sheet name="Statement_SiewMin0623" sheetId="31" r:id="rId3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2" i="31" l="1"/>
  <c r="L52" i="31"/>
  <c r="J52" i="31"/>
  <c r="P52" i="31" s="1"/>
  <c r="P23" i="3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M52" i="30"/>
  <c r="L52" i="30"/>
  <c r="J52" i="30"/>
  <c r="P52" i="30" s="1"/>
  <c r="P24" i="30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23" i="30"/>
  <c r="P52" i="29"/>
  <c r="M52" i="29"/>
  <c r="L52" i="29"/>
  <c r="J52" i="29"/>
  <c r="P23" i="29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2" i="28"/>
  <c r="P40" i="28"/>
  <c r="P41" i="28" s="1"/>
  <c r="M52" i="28"/>
  <c r="L52" i="28"/>
  <c r="J52" i="28"/>
  <c r="P24" i="28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23" i="28"/>
  <c r="M52" i="27"/>
  <c r="L52" i="27"/>
  <c r="J52" i="27"/>
  <c r="P52" i="27" s="1"/>
  <c r="P24" i="27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23" i="27"/>
  <c r="M52" i="26"/>
  <c r="L52" i="26"/>
  <c r="J52" i="26"/>
  <c r="P52" i="26" s="1"/>
  <c r="P25" i="26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24" i="26"/>
  <c r="P23" i="26"/>
  <c r="P38" i="25"/>
  <c r="P39" i="25"/>
  <c r="M52" i="25"/>
  <c r="L52" i="25"/>
  <c r="J52" i="25"/>
  <c r="P24" i="25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23" i="25"/>
  <c r="P37" i="24"/>
  <c r="M52" i="24"/>
  <c r="L52" i="24"/>
  <c r="J52" i="24"/>
  <c r="P52" i="24" s="1"/>
  <c r="P23" i="24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6" i="23"/>
  <c r="M52" i="23"/>
  <c r="L52" i="23"/>
  <c r="J52" i="23"/>
  <c r="P24" i="23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23" i="23"/>
  <c r="P34" i="22"/>
  <c r="P35" i="22" s="1"/>
  <c r="M52" i="22"/>
  <c r="L52" i="22"/>
  <c r="J52" i="22"/>
  <c r="P23" i="22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M52" i="21"/>
  <c r="L52" i="21"/>
  <c r="J52" i="21"/>
  <c r="P52" i="21" s="1"/>
  <c r="P23" i="2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3" i="20"/>
  <c r="M52" i="20"/>
  <c r="L52" i="20"/>
  <c r="J52" i="20"/>
  <c r="P23" i="20"/>
  <c r="P24" i="20" s="1"/>
  <c r="P25" i="20" s="1"/>
  <c r="P26" i="20" s="1"/>
  <c r="P27" i="20" s="1"/>
  <c r="P28" i="20" s="1"/>
  <c r="P29" i="20" s="1"/>
  <c r="P30" i="20" s="1"/>
  <c r="P31" i="20" s="1"/>
  <c r="P32" i="20" s="1"/>
  <c r="M52" i="19"/>
  <c r="L52" i="19"/>
  <c r="J52" i="19"/>
  <c r="P52" i="19" s="1"/>
  <c r="P23" i="19"/>
  <c r="P24" i="19" s="1"/>
  <c r="P25" i="19" s="1"/>
  <c r="P26" i="19" s="1"/>
  <c r="P27" i="19" s="1"/>
  <c r="P28" i="19" s="1"/>
  <c r="P29" i="19" s="1"/>
  <c r="P30" i="19" s="1"/>
  <c r="P31" i="19" s="1"/>
  <c r="P32" i="19" s="1"/>
  <c r="P29" i="18"/>
  <c r="P30" i="18" s="1"/>
  <c r="M52" i="18"/>
  <c r="L52" i="18"/>
  <c r="J52" i="18"/>
  <c r="P23" i="18"/>
  <c r="P24" i="18" s="1"/>
  <c r="P25" i="18" s="1"/>
  <c r="P26" i="18" s="1"/>
  <c r="P27" i="18" s="1"/>
  <c r="P28" i="18" s="1"/>
  <c r="M52" i="17"/>
  <c r="L52" i="17"/>
  <c r="J52" i="17"/>
  <c r="P52" i="17" s="1"/>
  <c r="P23" i="17"/>
  <c r="P24" i="17" s="1"/>
  <c r="P25" i="17" s="1"/>
  <c r="P26" i="17" s="1"/>
  <c r="P27" i="17" s="1"/>
  <c r="P28" i="17" s="1"/>
  <c r="P28" i="16"/>
  <c r="M52" i="16"/>
  <c r="L52" i="16"/>
  <c r="J52" i="16"/>
  <c r="P52" i="16" s="1"/>
  <c r="P24" i="16"/>
  <c r="P25" i="16" s="1"/>
  <c r="P26" i="16" s="1"/>
  <c r="P27" i="16" s="1"/>
  <c r="P23" i="16"/>
  <c r="P52" i="15"/>
  <c r="P23" i="15"/>
  <c r="P24" i="15" s="1"/>
  <c r="P25" i="15" s="1"/>
  <c r="P26" i="15" s="1"/>
  <c r="P27" i="15" s="1"/>
  <c r="P52" i="28" l="1"/>
  <c r="P52" i="25"/>
  <c r="P52" i="23"/>
  <c r="P52" i="22"/>
  <c r="P52" i="20"/>
  <c r="P52" i="18"/>
  <c r="M52" i="15"/>
  <c r="L52" i="15"/>
  <c r="J52" i="15"/>
  <c r="M52" i="14"/>
  <c r="L52" i="14"/>
  <c r="J52" i="14"/>
  <c r="P52" i="14" s="1"/>
  <c r="P23" i="14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47" i="13" l="1"/>
  <c r="M52" i="13"/>
  <c r="L52" i="13"/>
  <c r="J52" i="13"/>
  <c r="P23" i="13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M52" i="12"/>
  <c r="P52" i="12" s="1"/>
  <c r="L52" i="12"/>
  <c r="J52" i="12"/>
  <c r="P24" i="12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23" i="12"/>
  <c r="P41" i="11"/>
  <c r="P42" i="11" s="1"/>
  <c r="P43" i="11" s="1"/>
  <c r="P44" i="11" s="1"/>
  <c r="P45" i="11" s="1"/>
  <c r="P46" i="11" s="1"/>
  <c r="P40" i="11"/>
  <c r="P52" i="13" l="1"/>
  <c r="M52" i="11"/>
  <c r="L52" i="11"/>
  <c r="J52" i="11"/>
  <c r="P23" i="1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52" i="10"/>
  <c r="M52" i="10"/>
  <c r="L52" i="10"/>
  <c r="J52" i="10"/>
  <c r="P23" i="10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52" i="9"/>
  <c r="L52" i="9"/>
  <c r="M52" i="9"/>
  <c r="J52" i="9"/>
  <c r="P41" i="9"/>
  <c r="P23" i="9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23" i="8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52" i="11" l="1"/>
  <c r="P23" i="7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23" i="6" l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23" i="5" l="1"/>
  <c r="P24" i="5" s="1"/>
  <c r="P25" i="5" s="1"/>
  <c r="P26" i="5" s="1"/>
  <c r="P27" i="5" s="1"/>
  <c r="P28" i="5" s="1"/>
  <c r="P29" i="5" s="1"/>
  <c r="P30" i="5" s="1"/>
  <c r="P31" i="5" s="1"/>
  <c r="N56" i="4" l="1"/>
  <c r="P52" i="4"/>
  <c r="K56" i="4"/>
  <c r="P23" i="4"/>
  <c r="P24" i="4" s="1"/>
  <c r="P25" i="4" s="1"/>
  <c r="P26" i="4" s="1"/>
  <c r="P27" i="4" s="1"/>
  <c r="P28" i="4" s="1"/>
  <c r="P29" i="4" s="1"/>
  <c r="P30" i="4" s="1"/>
  <c r="P52" i="3" l="1"/>
  <c r="P23" i="3"/>
  <c r="P24" i="3" s="1"/>
  <c r="P25" i="3" s="1"/>
  <c r="P26" i="3" s="1"/>
  <c r="P27" i="3" s="1"/>
  <c r="P28" i="3" s="1"/>
  <c r="P23" i="2"/>
  <c r="P24" i="2" s="1"/>
  <c r="P25" i="2" s="1"/>
  <c r="P26" i="2" s="1"/>
  <c r="K56" i="3"/>
  <c r="P52" i="2" l="1"/>
</calcChain>
</file>

<file path=xl/sharedStrings.xml><?xml version="1.0" encoding="utf-8"?>
<sst xmlns="http://schemas.openxmlformats.org/spreadsheetml/2006/main" count="2416" uniqueCount="150">
  <si>
    <t>Chemitjaya Sdn Bhd (1354311-X)</t>
  </si>
  <si>
    <t>No. 9480, Jalan  Jinjang Aman 5</t>
  </si>
  <si>
    <t>Jinjang Utara, Jinjang</t>
  </si>
  <si>
    <t>52000 Kuala Lumpur</t>
  </si>
  <si>
    <t>Email : chemitjaya@gmail.com</t>
  </si>
  <si>
    <t>:</t>
  </si>
  <si>
    <t>Customer No</t>
  </si>
  <si>
    <t>Date</t>
  </si>
  <si>
    <t>Due Date</t>
  </si>
  <si>
    <t>Payment Term</t>
  </si>
  <si>
    <t>Attn</t>
  </si>
  <si>
    <t>Tel</t>
  </si>
  <si>
    <t>Description</t>
  </si>
  <si>
    <t>30 days</t>
  </si>
  <si>
    <t>60 days</t>
  </si>
  <si>
    <t>90 days</t>
  </si>
  <si>
    <t>120 days</t>
  </si>
  <si>
    <t>31-Aug-2020</t>
  </si>
  <si>
    <t>30-Sept-2020</t>
  </si>
  <si>
    <t>31-Oct-2020</t>
  </si>
  <si>
    <t>30-Nov-2020</t>
  </si>
  <si>
    <t>31-Dec-2020</t>
  </si>
  <si>
    <t>STATEMENT OF ACCOUNT</t>
  </si>
  <si>
    <t>Debit</t>
  </si>
  <si>
    <t>Credit</t>
  </si>
  <si>
    <t>Balance</t>
  </si>
  <si>
    <t xml:space="preserve">Customer </t>
  </si>
  <si>
    <t>Address</t>
  </si>
  <si>
    <t>Statement Date</t>
  </si>
  <si>
    <t>150 days</t>
  </si>
  <si>
    <t>Ref No</t>
  </si>
  <si>
    <t>Please notify us if you do not agree to the above balance within 7 days, otherwise this statement will be considered as correct</t>
  </si>
  <si>
    <t>-Please indicate items to be settled by your remittance, otherwise we reserve the right to apply the remittance to the old debts</t>
  </si>
  <si>
    <t>-Interest will be charged at 1.5% per month on all overdue account</t>
  </si>
  <si>
    <t>This is computer generated Statement.  No signature is required</t>
  </si>
  <si>
    <t>INV2020/00000006</t>
  </si>
  <si>
    <t>INV2020/00000009</t>
  </si>
  <si>
    <t>INV2020/00000010</t>
  </si>
  <si>
    <t>INV2020/00000011</t>
  </si>
  <si>
    <t>Sales</t>
  </si>
  <si>
    <t>Current</t>
  </si>
  <si>
    <t>Amount</t>
  </si>
  <si>
    <t>Siew Min Lorry Sdn Bhd</t>
  </si>
  <si>
    <t>C00000004</t>
  </si>
  <si>
    <t xml:space="preserve">PT 2396, </t>
  </si>
  <si>
    <t>Jalan Kampung Baru Seri Kundang,</t>
  </si>
  <si>
    <t>48020 Rawang</t>
  </si>
  <si>
    <t>Selangor Darul Ehsan</t>
  </si>
  <si>
    <t>Mr Alfred Chong</t>
  </si>
  <si>
    <t>018-2820703</t>
  </si>
  <si>
    <t>Outstanding Balance Due</t>
  </si>
  <si>
    <t>31-Jan-2021</t>
  </si>
  <si>
    <t>INV2020/00000027</t>
  </si>
  <si>
    <t>INV2020/00000029</t>
  </si>
  <si>
    <t>INV2020/00000035</t>
  </si>
  <si>
    <t>INV2020/00000036</t>
  </si>
  <si>
    <t>Mr Even Chong Ming Soon</t>
  </si>
  <si>
    <t>018-2028456</t>
  </si>
  <si>
    <t>Month</t>
  </si>
  <si>
    <t>28-Feb-2021</t>
  </si>
  <si>
    <t>Payment</t>
  </si>
  <si>
    <t>HLB 004484</t>
  </si>
  <si>
    <t>INV2020/00000066</t>
  </si>
  <si>
    <t>HLB 003441</t>
  </si>
  <si>
    <t>HLB 005704</t>
  </si>
  <si>
    <t>HLB 004649</t>
  </si>
  <si>
    <t>INV2020/00000083</t>
  </si>
  <si>
    <t>INV2020/00000086</t>
  </si>
  <si>
    <t>INV00000090</t>
  </si>
  <si>
    <t>INV00000094</t>
  </si>
  <si>
    <t>31-May-2021</t>
  </si>
  <si>
    <t>31-Aug-2021</t>
  </si>
  <si>
    <t>30-Sept-2021</t>
  </si>
  <si>
    <t>31-Mar-2021</t>
  </si>
  <si>
    <t>28-Apr-2021</t>
  </si>
  <si>
    <t>HLB 005820</t>
  </si>
  <si>
    <t>Payment INV2020/00000006</t>
  </si>
  <si>
    <t>Payment INV2020/00000009, 10 &amp; 11</t>
  </si>
  <si>
    <t>Payment INV2020/00000027 &amp; 29</t>
  </si>
  <si>
    <t>Payment INV2020/00000035 &amp; 36</t>
  </si>
  <si>
    <t>Payment INV2020/00000066</t>
  </si>
  <si>
    <t>31-Jul-2021</t>
  </si>
  <si>
    <t>30-Jun-2021</t>
  </si>
  <si>
    <t>Month (Due)</t>
  </si>
  <si>
    <t>INV00000101</t>
  </si>
  <si>
    <t>31-Oct-2021</t>
  </si>
  <si>
    <t>INV00000115</t>
  </si>
  <si>
    <t>INV00000121</t>
  </si>
  <si>
    <t>INV00000123</t>
  </si>
  <si>
    <t>Payment INV2020/00000083</t>
  </si>
  <si>
    <t>CHQ 006964</t>
  </si>
  <si>
    <t>CHQ 008057</t>
  </si>
  <si>
    <t>Payment INV2020/00000086, 90 &amp; 94</t>
  </si>
  <si>
    <t>30-Nov-2021</t>
  </si>
  <si>
    <t>31-Dec-2021</t>
  </si>
  <si>
    <t>31-Jan-2022</t>
  </si>
  <si>
    <t>30-Sep-2021</t>
  </si>
  <si>
    <t>HLB 008127</t>
  </si>
  <si>
    <t>Payment INV00000101</t>
  </si>
  <si>
    <t>INV00000171</t>
  </si>
  <si>
    <t>INV00000172</t>
  </si>
  <si>
    <t>INV00000174</t>
  </si>
  <si>
    <t>28-Feb-2022</t>
  </si>
  <si>
    <t>31-Mar-2022</t>
  </si>
  <si>
    <t>30-Apr-2022</t>
  </si>
  <si>
    <t>Balance b/f</t>
  </si>
  <si>
    <t>INV00000190</t>
  </si>
  <si>
    <t>INV00000191</t>
  </si>
  <si>
    <t>HLB 009259</t>
  </si>
  <si>
    <t>Payment INV00000115, 121 &amp; 123</t>
  </si>
  <si>
    <t>INV00000192</t>
  </si>
  <si>
    <t>INV00000197</t>
  </si>
  <si>
    <t>31-May-2022</t>
  </si>
  <si>
    <t>INV00000199</t>
  </si>
  <si>
    <t>Payment INV00000171, 172 &amp; 174</t>
  </si>
  <si>
    <t>HLB 010464</t>
  </si>
  <si>
    <t>INV00000246</t>
  </si>
  <si>
    <t>30-Jun-2022</t>
  </si>
  <si>
    <t>31-Jul-2022</t>
  </si>
  <si>
    <t>31-Aug-2022</t>
  </si>
  <si>
    <t>INV00000275</t>
  </si>
  <si>
    <t>HLB 010490</t>
  </si>
  <si>
    <t>Payment INV00000190, 191, 192 &amp; 197</t>
  </si>
  <si>
    <t>33-Sept-2022</t>
  </si>
  <si>
    <t>Payment INV00000199</t>
  </si>
  <si>
    <t>HLB 011600</t>
  </si>
  <si>
    <t>HLB 011650</t>
  </si>
  <si>
    <t>Payment INV00000246</t>
  </si>
  <si>
    <t>INV00000312</t>
  </si>
  <si>
    <t>31-Oct-2022</t>
  </si>
  <si>
    <t>30-Nov-2022</t>
  </si>
  <si>
    <t>HLB 012769</t>
  </si>
  <si>
    <t>Payment INV00000275</t>
  </si>
  <si>
    <t>30-Sept-2022</t>
  </si>
  <si>
    <t>31-Dec-2022</t>
  </si>
  <si>
    <t>31-Jan-2023</t>
  </si>
  <si>
    <t>INV00000351</t>
  </si>
  <si>
    <t>28-Feb-2023</t>
  </si>
  <si>
    <t>INV00000358</t>
  </si>
  <si>
    <t>HLB 014947</t>
  </si>
  <si>
    <t>Payment INV00000312</t>
  </si>
  <si>
    <t>31-Mar-2023</t>
  </si>
  <si>
    <t>30-Apr-2023</t>
  </si>
  <si>
    <t>HLB 016114</t>
  </si>
  <si>
    <t>HLB 016115</t>
  </si>
  <si>
    <t>Payment INV00000351</t>
  </si>
  <si>
    <t>Payment INV00000358</t>
  </si>
  <si>
    <t>INV00000440</t>
  </si>
  <si>
    <t>30-Jun-2023</t>
  </si>
  <si>
    <t>31-May-2023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</si>
</sst>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M&quot;#,##0.00;\-&quot;RM&quot;#,##0.00"/>
    <numFmt numFmtId="43" formatCode="_-* #,##0.00_-;\-* #,##0.00_-;_-* &quot;-&quot;??_-;_-@_-"/>
    <numFmt numFmtId="164" formatCode="[$-F800]dddd\,\ mmmm\ dd\,\ yyyy"/>
    <numFmt numFmtId="165" formatCode="#,##0.00_ ;\-#,##0.00\ 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Arial"/>
      <family val="2"/>
    </font>
    <font>
      <sz val="8"/>
      <name val="Arial"/>
      <family val="2"/>
    </font>
    <font>
      <sz val="12"/>
      <color rgb="FFD8D8D8"/>
      <name val="Calibri"/>
      <family val="2"/>
    </font>
    <font>
      <b/>
      <sz val="12"/>
      <color theme="1"/>
      <name val="Calibri"/>
      <family val="2"/>
    </font>
    <font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D8D8D8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91">
    <xf numFmtId="0" fontId="0" fillId="0" borderId="0" xfId="0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4" borderId="4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5" fillId="0" borderId="7" xfId="0" applyFont="1" applyBorder="1"/>
    <xf numFmtId="0" fontId="5" fillId="0" borderId="8" xfId="0" applyFont="1" applyBorder="1"/>
    <xf numFmtId="43" fontId="6" fillId="0" borderId="0" xfId="1" applyFont="1" applyBorder="1"/>
    <xf numFmtId="43" fontId="6" fillId="0" borderId="8" xfId="1" applyFont="1" applyBorder="1"/>
    <xf numFmtId="43" fontId="6" fillId="0" borderId="0" xfId="1" applyFont="1" applyBorder="1" applyAlignment="1">
      <alignment horizontal="right"/>
    </xf>
    <xf numFmtId="0" fontId="6" fillId="0" borderId="9" xfId="0" applyFont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43" fontId="6" fillId="0" borderId="12" xfId="1" applyFont="1" applyBorder="1"/>
    <xf numFmtId="0" fontId="6" fillId="2" borderId="13" xfId="0" applyFont="1" applyFill="1" applyBorder="1"/>
    <xf numFmtId="0" fontId="6" fillId="3" borderId="13" xfId="0" applyFont="1" applyFill="1" applyBorder="1"/>
    <xf numFmtId="7" fontId="6" fillId="2" borderId="14" xfId="1" applyNumberFormat="1" applyFont="1" applyFill="1" applyBorder="1"/>
    <xf numFmtId="43" fontId="6" fillId="0" borderId="0" xfId="1" applyFont="1"/>
    <xf numFmtId="43" fontId="6" fillId="0" borderId="0" xfId="1" applyFont="1" applyAlignment="1">
      <alignment horizontal="right"/>
    </xf>
    <xf numFmtId="14" fontId="5" fillId="0" borderId="8" xfId="0" applyNumberFormat="1" applyFont="1" applyBorder="1" applyAlignment="1">
      <alignment horizontal="left"/>
    </xf>
    <xf numFmtId="0" fontId="6" fillId="0" borderId="0" xfId="0" quotePrefix="1" applyFont="1"/>
    <xf numFmtId="0" fontId="6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16" xfId="0" applyFont="1" applyBorder="1"/>
    <xf numFmtId="43" fontId="9" fillId="0" borderId="16" xfId="1" applyFont="1" applyBorder="1" applyAlignment="1">
      <alignment horizontal="right"/>
    </xf>
    <xf numFmtId="14" fontId="6" fillId="0" borderId="0" xfId="0" applyNumberFormat="1" applyFont="1"/>
    <xf numFmtId="0" fontId="11" fillId="0" borderId="0" xfId="0" applyFont="1"/>
    <xf numFmtId="14" fontId="9" fillId="0" borderId="7" xfId="0" applyNumberFormat="1" applyFont="1" applyBorder="1" applyAlignment="1">
      <alignment horizontal="center"/>
    </xf>
    <xf numFmtId="0" fontId="6" fillId="2" borderId="20" xfId="0" applyFont="1" applyFill="1" applyBorder="1"/>
    <xf numFmtId="43" fontId="6" fillId="2" borderId="14" xfId="1" applyFont="1" applyFill="1" applyBorder="1"/>
    <xf numFmtId="14" fontId="6" fillId="0" borderId="6" xfId="0" applyNumberFormat="1" applyFont="1" applyBorder="1" applyAlignment="1">
      <alignment horizontal="center"/>
    </xf>
    <xf numFmtId="43" fontId="6" fillId="0" borderId="7" xfId="1" applyFont="1" applyBorder="1"/>
    <xf numFmtId="43" fontId="5" fillId="0" borderId="8" xfId="1" applyFont="1" applyBorder="1"/>
    <xf numFmtId="43" fontId="6" fillId="0" borderId="10" xfId="1" applyFont="1" applyBorder="1"/>
    <xf numFmtId="43" fontId="6" fillId="0" borderId="11" xfId="1" applyFont="1" applyBorder="1"/>
    <xf numFmtId="14" fontId="9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0" borderId="6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6" fillId="2" borderId="20" xfId="0" applyFont="1" applyFill="1" applyBorder="1" applyAlignment="1">
      <alignment horizontal="left"/>
    </xf>
    <xf numFmtId="4" fontId="0" fillId="0" borderId="0" xfId="0" applyNumberFormat="1"/>
    <xf numFmtId="0" fontId="6" fillId="0" borderId="21" xfId="0" applyFont="1" applyBorder="1"/>
    <xf numFmtId="14" fontId="9" fillId="0" borderId="6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43" fontId="13" fillId="2" borderId="13" xfId="0" applyNumberFormat="1" applyFont="1" applyFill="1" applyBorder="1"/>
    <xf numFmtId="14" fontId="2" fillId="0" borderId="6" xfId="0" applyNumberFormat="1" applyFont="1" applyBorder="1" applyAlignment="1">
      <alignment horizontal="center"/>
    </xf>
    <xf numFmtId="0" fontId="14" fillId="0" borderId="0" xfId="0" applyFont="1"/>
    <xf numFmtId="43" fontId="14" fillId="0" borderId="8" xfId="1" applyFont="1" applyBorder="1"/>
    <xf numFmtId="43" fontId="6" fillId="0" borderId="16" xfId="1" applyFont="1" applyBorder="1" applyAlignment="1">
      <alignment horizontal="right"/>
    </xf>
    <xf numFmtId="14" fontId="1" fillId="0" borderId="6" xfId="0" applyNumberFormat="1" applyFont="1" applyBorder="1" applyAlignment="1">
      <alignment horizontal="center"/>
    </xf>
    <xf numFmtId="4" fontId="6" fillId="0" borderId="0" xfId="0" applyNumberFormat="1" applyFont="1"/>
    <xf numFmtId="14" fontId="14" fillId="0" borderId="6" xfId="0" applyNumberFormat="1" applyFont="1" applyBorder="1" applyAlignment="1">
      <alignment horizontal="center"/>
    </xf>
    <xf numFmtId="15" fontId="6" fillId="5" borderId="15" xfId="0" quotePrefix="1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164" fontId="6" fillId="5" borderId="15" xfId="0" quotePrefix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7" fillId="5" borderId="5" xfId="0" applyFont="1" applyFill="1" applyBorder="1"/>
    <xf numFmtId="0" fontId="6" fillId="2" borderId="4" xfId="0" applyFont="1" applyFill="1" applyBorder="1" applyAlignment="1">
      <alignment horizontal="center"/>
    </xf>
    <xf numFmtId="0" fontId="7" fillId="0" borderId="5" xfId="0" applyFont="1" applyBorder="1"/>
    <xf numFmtId="165" fontId="6" fillId="5" borderId="15" xfId="1" quotePrefix="1" applyNumberFormat="1" applyFont="1" applyFill="1" applyBorder="1" applyAlignment="1">
      <alignment horizontal="center"/>
    </xf>
    <xf numFmtId="165" fontId="6" fillId="5" borderId="17" xfId="1" quotePrefix="1" applyNumberFormat="1" applyFont="1" applyFill="1" applyBorder="1" applyAlignment="1">
      <alignment horizontal="center"/>
    </xf>
    <xf numFmtId="165" fontId="6" fillId="5" borderId="18" xfId="1" quotePrefix="1" applyNumberFormat="1" applyFont="1" applyFill="1" applyBorder="1" applyAlignment="1">
      <alignment horizontal="center"/>
    </xf>
    <xf numFmtId="165" fontId="6" fillId="5" borderId="19" xfId="1" quotePrefix="1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5" fontId="6" fillId="5" borderId="17" xfId="0" quotePrefix="1" applyNumberFormat="1" applyFont="1" applyFill="1" applyBorder="1" applyAlignment="1">
      <alignment horizontal="center"/>
    </xf>
    <xf numFmtId="15" fontId="6" fillId="5" borderId="18" xfId="0" quotePrefix="1" applyNumberFormat="1" applyFont="1" applyFill="1" applyBorder="1" applyAlignment="1">
      <alignment horizontal="center"/>
    </xf>
    <xf numFmtId="15" fontId="6" fillId="5" borderId="19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0BC7C86-CCAE-4A79-8C76-9715E201DF5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4BF3F94-512A-4A6D-9B91-1F9CA496504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4E5FEC8-5D5F-476E-B646-7BBC7B6E8EB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20B729D-86AA-497C-82F1-9D2B08BBBB1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9BAC9C3B-52A6-44FA-B841-7361EC26BF0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7B2B991-FED7-479F-8EDF-39F29DE2EA4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F2129832-58ED-46DE-9172-D7ADFB66548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DC3EC199-80ED-44DF-B990-3168117F826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987A21D-4D0E-4550-89FA-BF4AA75343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685989D-1768-4A70-BA2E-A4F5B7D9CBC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C308B160-B533-4408-8537-3B6FEED1DEF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831D85F-CE26-4C09-A7E5-47EE4EFCCD4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1FE1D53-100A-4D03-81AE-DB384C90BAC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EDBEB0E-24EF-422D-90F6-85352F82BA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E69441F-539E-4D97-8C4D-960414AC16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EC858CA-F208-4CE1-AEE5-47569067C4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18922EE-5ACB-4720-92E7-65C10E8DACA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2DA10E44-958F-43A7-A63B-CE47ED71EE8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320F7E86-33EE-4014-9AAF-E3B991C49E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597FB6B-BFE0-4672-BBA6-C7385171AB6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B7EA628A-5072-4126-82CD-349D8C44E04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85EE04C-6BAE-4796-B35D-95AA6E4460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4E6F8C9-0E49-4293-AAB9-EC6D9F67329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481FA74-E5C9-47C5-9762-6AB5227CB3C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A2D069B3-6DCD-42D7-9E27-F89F44E596D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87E2CE59-5501-4A6F-9D4B-367D44D0EC0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52DB5479-4A89-414F-AEF3-450184A746F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654643C2-B093-4281-9694-EF7355378EB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7E59D94E-DB20-47E7-B9B1-491F18DC98F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7FD6131-DD06-45D5-8F22-00391F4C5B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0</xdr:row>
      <xdr:rowOff>171450</xdr:rowOff>
    </xdr:from>
    <xdr:ext cx="3867150" cy="58102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E727804E-CF90-4BE2-92F5-7EC37E3B0C1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50" y="171450"/>
          <a:ext cx="3867150" cy="581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F362-85C5-489B-A79E-6176FD8DB82B}">
  <sheetPr codeName="Sheet1">
    <pageSetUpPr fitToPage="1"/>
  </sheetPr>
  <dimension ref="A1:Q1002"/>
  <sheetViews>
    <sheetView topLeftCell="A37" workbookViewId="0">
      <selection activeCell="A53" sqref="A53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8" width="7.6640625" customWidth="1"/>
    <col min="9" max="9" width="11.58203125" customWidth="1"/>
    <col min="10" max="10" width="1.75" customWidth="1"/>
    <col min="11" max="11" width="1.58203125" customWidth="1"/>
    <col min="12" max="12" width="11.58203125" customWidth="1"/>
    <col min="13" max="14" width="1.58203125" customWidth="1"/>
    <col min="15" max="15" width="13.58203125" customWidth="1"/>
    <col min="16" max="27" width="7.6640625" customWidth="1"/>
  </cols>
  <sheetData>
    <row r="1" spans="1:15" ht="14.25" customHeight="1" x14ac:dyDescent="0.3"/>
    <row r="2" spans="1:15" ht="29.25" customHeight="1" x14ac:dyDescent="0.55000000000000004">
      <c r="O2" s="1" t="s">
        <v>0</v>
      </c>
    </row>
    <row r="3" spans="1:15" ht="14.25" customHeight="1" x14ac:dyDescent="0.35">
      <c r="O3" s="2" t="s">
        <v>1</v>
      </c>
    </row>
    <row r="4" spans="1:15" ht="14.25" customHeight="1" x14ac:dyDescent="0.35">
      <c r="O4" s="2" t="s">
        <v>2</v>
      </c>
    </row>
    <row r="5" spans="1:15" ht="14.25" customHeight="1" x14ac:dyDescent="0.35">
      <c r="O5" s="2" t="s">
        <v>3</v>
      </c>
    </row>
    <row r="6" spans="1:15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 t="s">
        <v>4</v>
      </c>
    </row>
    <row r="7" spans="1:15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5"/>
    </row>
    <row r="8" spans="1:15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</row>
    <row r="9" spans="1:15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</row>
    <row r="10" spans="1:15" ht="14.25" customHeight="1" x14ac:dyDescent="0.35">
      <c r="A10" s="3"/>
      <c r="B10" s="3"/>
      <c r="C10" s="3"/>
      <c r="D10" s="3"/>
      <c r="E10" s="3"/>
      <c r="F10" s="3"/>
      <c r="H10" s="3"/>
      <c r="I10" s="3"/>
      <c r="J10" s="3"/>
      <c r="K10" s="3"/>
      <c r="L10" s="3"/>
      <c r="M10" s="3"/>
      <c r="N10" s="3"/>
      <c r="O10" s="2"/>
    </row>
    <row r="11" spans="1:15" ht="14.25" customHeight="1" x14ac:dyDescent="0.35">
      <c r="A11" s="6" t="s">
        <v>6</v>
      </c>
      <c r="B11" s="6" t="s">
        <v>5</v>
      </c>
      <c r="C11" s="6"/>
      <c r="D11" s="6"/>
      <c r="E11" s="6"/>
      <c r="F11" s="6"/>
      <c r="G11" s="6"/>
      <c r="H11" s="6"/>
      <c r="I11" s="6"/>
      <c r="J11" s="6"/>
      <c r="K11" s="6"/>
      <c r="M11" s="7" t="s">
        <v>28</v>
      </c>
      <c r="N11" s="8" t="s">
        <v>5</v>
      </c>
      <c r="O11" s="6"/>
    </row>
    <row r="12" spans="1:15" ht="14.25" customHeight="1" x14ac:dyDescent="0.35">
      <c r="A12" s="6" t="s">
        <v>26</v>
      </c>
      <c r="B12" s="6" t="s">
        <v>5</v>
      </c>
      <c r="C12" s="6"/>
      <c r="D12" s="6"/>
      <c r="E12" s="6"/>
      <c r="F12" s="6"/>
      <c r="G12" s="6"/>
      <c r="H12" s="6"/>
      <c r="I12" s="6"/>
      <c r="J12" s="6"/>
      <c r="K12" s="6"/>
      <c r="M12" s="7"/>
      <c r="N12" s="8"/>
      <c r="O12" s="6"/>
    </row>
    <row r="13" spans="1:15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M13" s="7" t="s">
        <v>9</v>
      </c>
      <c r="N13" s="8" t="s">
        <v>5</v>
      </c>
      <c r="O13" s="6"/>
    </row>
    <row r="14" spans="1:15" ht="14.25" customHeight="1" x14ac:dyDescent="0.35">
      <c r="A14" s="6" t="s">
        <v>27</v>
      </c>
      <c r="B14" s="6" t="s">
        <v>5</v>
      </c>
      <c r="C14" s="6"/>
      <c r="D14" s="6"/>
      <c r="E14" s="6"/>
      <c r="F14" s="6"/>
      <c r="G14" s="6"/>
      <c r="H14" s="6"/>
      <c r="I14" s="6"/>
      <c r="J14" s="6"/>
      <c r="K14" s="6"/>
      <c r="L14" s="7"/>
      <c r="M14" s="8"/>
      <c r="N14" s="6"/>
      <c r="O14" s="6"/>
    </row>
    <row r="15" spans="1:15" ht="14.25" customHeight="1" x14ac:dyDescent="0.35">
      <c r="A15" s="6"/>
      <c r="B15" s="6"/>
      <c r="C15" s="6"/>
      <c r="D15" s="6"/>
      <c r="E15" s="6"/>
      <c r="F15" s="6"/>
      <c r="G15" s="6"/>
      <c r="H15" s="6"/>
      <c r="I15" s="29"/>
      <c r="J15" s="6"/>
      <c r="K15" s="6"/>
      <c r="L15" s="30"/>
      <c r="M15" s="8"/>
      <c r="N15" s="6"/>
      <c r="O15" s="29"/>
    </row>
    <row r="16" spans="1:15" ht="14.25" customHeight="1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8"/>
      <c r="N16" s="6"/>
      <c r="O16" s="6"/>
    </row>
    <row r="17" spans="1:17" ht="14.25" customHeight="1" x14ac:dyDescent="0.3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8"/>
      <c r="N17" s="6"/>
      <c r="O17" s="6"/>
      <c r="Q17" s="6"/>
    </row>
    <row r="18" spans="1:17" ht="14.25" customHeight="1" x14ac:dyDescent="0.35">
      <c r="A18" s="6" t="s">
        <v>10</v>
      </c>
      <c r="B18" s="6" t="s">
        <v>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7" ht="14.25" customHeight="1" x14ac:dyDescent="0.35">
      <c r="A19" s="6" t="s">
        <v>11</v>
      </c>
      <c r="B19" s="6" t="s">
        <v>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7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7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5"/>
      <c r="I21" s="79" t="s">
        <v>23</v>
      </c>
      <c r="J21" s="80"/>
      <c r="K21" s="10"/>
      <c r="L21" s="11" t="s">
        <v>24</v>
      </c>
      <c r="M21" s="12"/>
      <c r="N21" s="81" t="s">
        <v>25</v>
      </c>
      <c r="O21" s="82"/>
    </row>
    <row r="22" spans="1:17" ht="14.25" customHeight="1" x14ac:dyDescent="0.35">
      <c r="A22" s="13"/>
      <c r="B22" s="14"/>
      <c r="C22" s="15"/>
      <c r="D22" s="6"/>
      <c r="E22" s="6"/>
      <c r="F22" s="6"/>
      <c r="G22" s="6"/>
      <c r="H22" s="6"/>
      <c r="I22" s="14"/>
      <c r="J22" s="15"/>
      <c r="K22" s="6"/>
      <c r="L22" s="6"/>
      <c r="M22" s="15"/>
      <c r="N22" s="6"/>
      <c r="O22" s="15"/>
    </row>
    <row r="23" spans="1:17" ht="14.25" customHeight="1" x14ac:dyDescent="0.35">
      <c r="A23" s="13"/>
      <c r="B23" s="14"/>
      <c r="C23" s="31"/>
      <c r="D23" s="6"/>
      <c r="E23" s="6"/>
      <c r="F23" s="6"/>
      <c r="G23" s="6"/>
      <c r="H23" s="6"/>
      <c r="I23" s="16"/>
      <c r="J23" s="17"/>
      <c r="K23" s="6"/>
      <c r="L23" s="18"/>
      <c r="M23" s="15"/>
      <c r="N23" s="6"/>
      <c r="O23" s="19"/>
    </row>
    <row r="24" spans="1:17" ht="14.25" customHeight="1" x14ac:dyDescent="0.35">
      <c r="A24" s="13"/>
      <c r="B24" s="14"/>
      <c r="C24" s="31"/>
      <c r="D24" s="6"/>
      <c r="E24" s="6"/>
      <c r="F24" s="6"/>
      <c r="G24" s="6"/>
      <c r="H24" s="6"/>
      <c r="I24" s="14"/>
      <c r="J24" s="15"/>
      <c r="K24" s="6"/>
      <c r="L24" s="20"/>
      <c r="M24" s="15"/>
      <c r="N24" s="6"/>
      <c r="O24" s="19"/>
    </row>
    <row r="25" spans="1:17" ht="14.25" customHeight="1" x14ac:dyDescent="0.35">
      <c r="A25" s="13"/>
      <c r="B25" s="14"/>
      <c r="C25" s="31"/>
      <c r="D25" s="6"/>
      <c r="E25" s="6"/>
      <c r="F25" s="6"/>
      <c r="G25" s="6"/>
      <c r="H25" s="6"/>
      <c r="I25" s="14"/>
      <c r="J25" s="15"/>
      <c r="K25" s="6"/>
      <c r="L25" s="18"/>
      <c r="M25" s="15"/>
      <c r="N25" s="6"/>
      <c r="O25" s="19"/>
    </row>
    <row r="26" spans="1:17" ht="14.25" customHeight="1" x14ac:dyDescent="0.35">
      <c r="A26" s="13"/>
      <c r="B26" s="14"/>
      <c r="C26" s="15"/>
      <c r="D26" s="6"/>
      <c r="E26" s="6"/>
      <c r="F26" s="6"/>
      <c r="G26" s="6"/>
      <c r="H26" s="6"/>
      <c r="I26" s="14"/>
      <c r="J26" s="15"/>
      <c r="K26" s="6"/>
      <c r="L26" s="6"/>
      <c r="M26" s="15"/>
      <c r="N26" s="6"/>
      <c r="O26" s="19"/>
    </row>
    <row r="27" spans="1:17" ht="14.25" customHeight="1" x14ac:dyDescent="0.35">
      <c r="A27" s="13"/>
      <c r="B27" s="14"/>
      <c r="C27" s="15"/>
      <c r="D27" s="6"/>
      <c r="E27" s="6"/>
      <c r="F27" s="6"/>
      <c r="G27" s="6"/>
      <c r="H27" s="6"/>
      <c r="I27" s="14"/>
      <c r="J27" s="15"/>
      <c r="K27" s="6"/>
      <c r="L27" s="6"/>
      <c r="M27" s="15"/>
      <c r="N27" s="6"/>
      <c r="O27" s="19"/>
    </row>
    <row r="28" spans="1:17" ht="14.25" customHeight="1" x14ac:dyDescent="0.35">
      <c r="A28" s="13"/>
      <c r="B28" s="14"/>
      <c r="C28" s="15"/>
      <c r="D28" s="6"/>
      <c r="E28" s="6"/>
      <c r="F28" s="6"/>
      <c r="G28" s="6"/>
      <c r="H28" s="6"/>
      <c r="I28" s="14"/>
      <c r="J28" s="15"/>
      <c r="K28" s="6"/>
      <c r="L28" s="6"/>
      <c r="M28" s="15"/>
      <c r="N28" s="6"/>
      <c r="O28" s="19"/>
    </row>
    <row r="29" spans="1:17" ht="14.25" customHeight="1" x14ac:dyDescent="0.35">
      <c r="A29" s="13"/>
      <c r="B29" s="14"/>
      <c r="C29" s="15"/>
      <c r="D29" s="6"/>
      <c r="E29" s="6"/>
      <c r="F29" s="6"/>
      <c r="G29" s="6"/>
      <c r="H29" s="6"/>
      <c r="I29" s="14"/>
      <c r="J29" s="15"/>
      <c r="K29" s="6"/>
      <c r="L29" s="6"/>
      <c r="M29" s="15"/>
      <c r="N29" s="6"/>
      <c r="O29" s="19"/>
    </row>
    <row r="30" spans="1:17" ht="14.25" customHeight="1" x14ac:dyDescent="0.35">
      <c r="A30" s="13"/>
      <c r="B30" s="14"/>
      <c r="C30" s="15"/>
      <c r="D30" s="6"/>
      <c r="E30" s="6"/>
      <c r="F30" s="6"/>
      <c r="G30" s="6"/>
      <c r="H30" s="6"/>
      <c r="I30" s="14"/>
      <c r="J30" s="15"/>
      <c r="K30" s="6"/>
      <c r="L30" s="6"/>
      <c r="M30" s="15"/>
      <c r="N30" s="6"/>
      <c r="O30" s="19"/>
    </row>
    <row r="31" spans="1:17" ht="14.25" customHeight="1" x14ac:dyDescent="0.35">
      <c r="A31" s="13"/>
      <c r="B31" s="14"/>
      <c r="C31" s="15"/>
      <c r="D31" s="6"/>
      <c r="E31" s="6"/>
      <c r="F31" s="6"/>
      <c r="G31" s="6"/>
      <c r="H31" s="6"/>
      <c r="I31" s="14"/>
      <c r="J31" s="15"/>
      <c r="K31" s="6"/>
      <c r="L31" s="6"/>
      <c r="M31" s="15"/>
      <c r="N31" s="6"/>
      <c r="O31" s="19"/>
    </row>
    <row r="32" spans="1:17" ht="14.25" customHeight="1" x14ac:dyDescent="0.35">
      <c r="A32" s="13"/>
      <c r="B32" s="14"/>
      <c r="C32" s="15"/>
      <c r="D32" s="6"/>
      <c r="E32" s="6"/>
      <c r="F32" s="6"/>
      <c r="G32" s="6"/>
      <c r="H32" s="6"/>
      <c r="I32" s="14"/>
      <c r="J32" s="15"/>
      <c r="K32" s="6"/>
      <c r="L32" s="6"/>
      <c r="M32" s="15"/>
      <c r="N32" s="6"/>
      <c r="O32" s="19"/>
    </row>
    <row r="33" spans="1:15" ht="14.25" customHeight="1" x14ac:dyDescent="0.35">
      <c r="A33" s="13"/>
      <c r="B33" s="14"/>
      <c r="C33" s="15"/>
      <c r="D33" s="6"/>
      <c r="E33" s="6"/>
      <c r="F33" s="6"/>
      <c r="G33" s="6"/>
      <c r="H33" s="6"/>
      <c r="I33" s="14"/>
      <c r="J33" s="15"/>
      <c r="K33" s="6"/>
      <c r="L33" s="6"/>
      <c r="M33" s="15"/>
      <c r="N33" s="6"/>
      <c r="O33" s="19"/>
    </row>
    <row r="34" spans="1:15" ht="14.25" customHeight="1" x14ac:dyDescent="0.35">
      <c r="A34" s="13"/>
      <c r="B34" s="14"/>
      <c r="C34" s="15"/>
      <c r="D34" s="6"/>
      <c r="E34" s="6"/>
      <c r="F34" s="6"/>
      <c r="G34" s="6"/>
      <c r="H34" s="6"/>
      <c r="I34" s="14"/>
      <c r="J34" s="15"/>
      <c r="K34" s="6"/>
      <c r="L34" s="6"/>
      <c r="M34" s="15"/>
      <c r="N34" s="6"/>
      <c r="O34" s="19"/>
    </row>
    <row r="35" spans="1:15" ht="14.25" customHeight="1" x14ac:dyDescent="0.35">
      <c r="A35" s="13"/>
      <c r="B35" s="14"/>
      <c r="C35" s="15"/>
      <c r="D35" s="6"/>
      <c r="E35" s="6"/>
      <c r="F35" s="6"/>
      <c r="G35" s="6"/>
      <c r="H35" s="6"/>
      <c r="I35" s="14"/>
      <c r="J35" s="15"/>
      <c r="K35" s="6"/>
      <c r="L35" s="6"/>
      <c r="M35" s="15"/>
      <c r="N35" s="6"/>
      <c r="O35" s="19"/>
    </row>
    <row r="36" spans="1:15" ht="14.25" customHeight="1" x14ac:dyDescent="0.35">
      <c r="A36" s="13"/>
      <c r="B36" s="14"/>
      <c r="C36" s="15"/>
      <c r="D36" s="6"/>
      <c r="E36" s="6"/>
      <c r="F36" s="6"/>
      <c r="G36" s="6"/>
      <c r="H36" s="6"/>
      <c r="I36" s="14"/>
      <c r="J36" s="15"/>
      <c r="K36" s="6"/>
      <c r="L36" s="6"/>
      <c r="M36" s="15"/>
      <c r="N36" s="6"/>
      <c r="O36" s="19"/>
    </row>
    <row r="37" spans="1:15" ht="14.25" customHeight="1" x14ac:dyDescent="0.35">
      <c r="A37" s="13"/>
      <c r="B37" s="14"/>
      <c r="C37" s="15"/>
      <c r="D37" s="6"/>
      <c r="E37" s="6"/>
      <c r="F37" s="6"/>
      <c r="G37" s="6"/>
      <c r="H37" s="6"/>
      <c r="I37" s="14"/>
      <c r="J37" s="15"/>
      <c r="K37" s="6"/>
      <c r="L37" s="6"/>
      <c r="M37" s="15"/>
      <c r="N37" s="6"/>
      <c r="O37" s="19"/>
    </row>
    <row r="38" spans="1:15" ht="14.25" customHeight="1" x14ac:dyDescent="0.35">
      <c r="A38" s="13"/>
      <c r="B38" s="14"/>
      <c r="C38" s="15"/>
      <c r="D38" s="6"/>
      <c r="E38" s="6"/>
      <c r="F38" s="6"/>
      <c r="G38" s="6"/>
      <c r="H38" s="6"/>
      <c r="I38" s="14"/>
      <c r="J38" s="15"/>
      <c r="K38" s="6"/>
      <c r="L38" s="6"/>
      <c r="M38" s="15"/>
      <c r="N38" s="6"/>
      <c r="O38" s="19"/>
    </row>
    <row r="39" spans="1:15" ht="14.25" customHeight="1" x14ac:dyDescent="0.35">
      <c r="A39" s="13"/>
      <c r="B39" s="14"/>
      <c r="C39" s="15"/>
      <c r="D39" s="6"/>
      <c r="E39" s="6"/>
      <c r="F39" s="6"/>
      <c r="G39" s="6"/>
      <c r="H39" s="6"/>
      <c r="I39" s="14"/>
      <c r="J39" s="15"/>
      <c r="K39" s="6"/>
      <c r="L39" s="6"/>
      <c r="M39" s="15"/>
      <c r="N39" s="6"/>
      <c r="O39" s="19"/>
    </row>
    <row r="40" spans="1:15" ht="14.25" customHeight="1" x14ac:dyDescent="0.35">
      <c r="A40" s="13"/>
      <c r="B40" s="14"/>
      <c r="C40" s="15"/>
      <c r="D40" s="6"/>
      <c r="E40" s="6"/>
      <c r="F40" s="6"/>
      <c r="G40" s="6"/>
      <c r="H40" s="6"/>
      <c r="I40" s="14"/>
      <c r="J40" s="15"/>
      <c r="K40" s="6"/>
      <c r="L40" s="6"/>
      <c r="M40" s="15"/>
      <c r="N40" s="6"/>
      <c r="O40" s="19"/>
    </row>
    <row r="41" spans="1:15" ht="14.25" customHeight="1" x14ac:dyDescent="0.35">
      <c r="A41" s="13"/>
      <c r="B41" s="14"/>
      <c r="C41" s="15"/>
      <c r="D41" s="6"/>
      <c r="E41" s="6"/>
      <c r="F41" s="6"/>
      <c r="G41" s="6"/>
      <c r="H41" s="6"/>
      <c r="I41" s="14"/>
      <c r="J41" s="15"/>
      <c r="K41" s="6"/>
      <c r="L41" s="6"/>
      <c r="M41" s="15"/>
      <c r="N41" s="6"/>
      <c r="O41" s="19"/>
    </row>
    <row r="42" spans="1:15" ht="14.25" customHeight="1" x14ac:dyDescent="0.35">
      <c r="A42" s="13"/>
      <c r="B42" s="14"/>
      <c r="C42" s="15"/>
      <c r="D42" s="6"/>
      <c r="E42" s="6"/>
      <c r="F42" s="6"/>
      <c r="G42" s="6"/>
      <c r="H42" s="6"/>
      <c r="I42" s="14"/>
      <c r="J42" s="15"/>
      <c r="K42" s="6"/>
      <c r="L42" s="6"/>
      <c r="M42" s="15"/>
      <c r="N42" s="6"/>
      <c r="O42" s="19"/>
    </row>
    <row r="43" spans="1:15" ht="14.25" customHeight="1" x14ac:dyDescent="0.35">
      <c r="A43" s="13"/>
      <c r="B43" s="14"/>
      <c r="C43" s="15"/>
      <c r="D43" s="6"/>
      <c r="E43" s="6"/>
      <c r="F43" s="6"/>
      <c r="G43" s="6"/>
      <c r="H43" s="6"/>
      <c r="I43" s="14"/>
      <c r="J43" s="15"/>
      <c r="K43" s="6"/>
      <c r="L43" s="6"/>
      <c r="M43" s="15"/>
      <c r="N43" s="6"/>
      <c r="O43" s="19"/>
    </row>
    <row r="44" spans="1:15" ht="14.25" customHeight="1" x14ac:dyDescent="0.35">
      <c r="A44" s="13"/>
      <c r="B44" s="14"/>
      <c r="C44" s="15"/>
      <c r="D44" s="6"/>
      <c r="E44" s="6"/>
      <c r="F44" s="6"/>
      <c r="G44" s="6"/>
      <c r="H44" s="6"/>
      <c r="I44" s="14"/>
      <c r="J44" s="15"/>
      <c r="K44" s="6"/>
      <c r="L44" s="6"/>
      <c r="M44" s="15"/>
      <c r="N44" s="6"/>
      <c r="O44" s="19"/>
    </row>
    <row r="45" spans="1:15" ht="14.25" customHeight="1" x14ac:dyDescent="0.35">
      <c r="A45" s="13"/>
      <c r="B45" s="14"/>
      <c r="C45" s="15"/>
      <c r="D45" s="6"/>
      <c r="E45" s="6"/>
      <c r="F45" s="6"/>
      <c r="G45" s="6"/>
      <c r="H45" s="6"/>
      <c r="I45" s="14"/>
      <c r="J45" s="15"/>
      <c r="K45" s="6"/>
      <c r="L45" s="6"/>
      <c r="M45" s="15"/>
      <c r="N45" s="6"/>
      <c r="O45" s="19"/>
    </row>
    <row r="46" spans="1:15" ht="14.25" customHeight="1" x14ac:dyDescent="0.35">
      <c r="A46" s="13"/>
      <c r="B46" s="14"/>
      <c r="C46" s="15"/>
      <c r="D46" s="6"/>
      <c r="E46" s="6"/>
      <c r="F46" s="6"/>
      <c r="G46" s="6"/>
      <c r="H46" s="6"/>
      <c r="I46" s="14"/>
      <c r="J46" s="15"/>
      <c r="K46" s="6"/>
      <c r="L46" s="6"/>
      <c r="M46" s="15"/>
      <c r="N46" s="6"/>
      <c r="O46" s="19"/>
    </row>
    <row r="47" spans="1:15" ht="14.25" customHeight="1" x14ac:dyDescent="0.35">
      <c r="A47" s="13"/>
      <c r="B47" s="14"/>
      <c r="C47" s="15"/>
      <c r="D47" s="6"/>
      <c r="E47" s="6"/>
      <c r="F47" s="6"/>
      <c r="G47" s="6"/>
      <c r="H47" s="6"/>
      <c r="I47" s="14"/>
      <c r="J47" s="15"/>
      <c r="K47" s="6"/>
      <c r="L47" s="6"/>
      <c r="M47" s="15"/>
      <c r="N47" s="6"/>
      <c r="O47" s="19"/>
    </row>
    <row r="48" spans="1:15" ht="14.25" customHeight="1" x14ac:dyDescent="0.35">
      <c r="A48" s="13"/>
      <c r="B48" s="14"/>
      <c r="C48" s="15"/>
      <c r="D48" s="6"/>
      <c r="E48" s="6"/>
      <c r="F48" s="6"/>
      <c r="G48" s="6"/>
      <c r="H48" s="6"/>
      <c r="I48" s="14"/>
      <c r="J48" s="15"/>
      <c r="K48" s="6"/>
      <c r="L48" s="6"/>
      <c r="M48" s="15"/>
      <c r="N48" s="6"/>
      <c r="O48" s="19"/>
    </row>
    <row r="49" spans="1:15" ht="14.25" customHeight="1" x14ac:dyDescent="0.35">
      <c r="A49" s="13"/>
      <c r="B49" s="14"/>
      <c r="C49" s="15"/>
      <c r="D49" s="6"/>
      <c r="E49" s="6"/>
      <c r="F49" s="6"/>
      <c r="G49" s="6"/>
      <c r="H49" s="6"/>
      <c r="I49" s="14"/>
      <c r="J49" s="15"/>
      <c r="K49" s="6"/>
      <c r="L49" s="6"/>
      <c r="M49" s="15"/>
      <c r="N49" s="6"/>
      <c r="O49" s="19"/>
    </row>
    <row r="50" spans="1:15" ht="14" customHeight="1" x14ac:dyDescent="0.35">
      <c r="A50" s="13"/>
      <c r="B50" s="14"/>
      <c r="C50" s="15"/>
      <c r="D50" s="6"/>
      <c r="E50" s="6"/>
      <c r="F50" s="6"/>
      <c r="G50" s="6"/>
      <c r="H50" s="6"/>
      <c r="I50" s="14"/>
      <c r="J50" s="15"/>
      <c r="K50" s="6"/>
      <c r="L50" s="6"/>
      <c r="M50" s="15"/>
      <c r="N50" s="6"/>
      <c r="O50" s="19"/>
    </row>
    <row r="51" spans="1:15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2"/>
      <c r="J51" s="24"/>
      <c r="K51" s="23"/>
      <c r="L51" s="23"/>
      <c r="M51" s="24"/>
      <c r="N51" s="23"/>
      <c r="O51" s="25"/>
    </row>
    <row r="52" spans="1:15" ht="14.25" customHeight="1" x14ac:dyDescent="0.35">
      <c r="A52" s="42" t="s">
        <v>50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7"/>
      <c r="O52" s="28"/>
    </row>
    <row r="53" spans="1:15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ht="14.2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ht="14.25" customHeight="1" x14ac:dyDescent="0.35">
      <c r="A55" s="76" t="s">
        <v>9</v>
      </c>
      <c r="B55" s="76"/>
      <c r="C55" s="76"/>
      <c r="D55" s="76" t="s">
        <v>13</v>
      </c>
      <c r="E55" s="76"/>
      <c r="F55" s="76" t="s">
        <v>14</v>
      </c>
      <c r="G55" s="76"/>
      <c r="H55" s="76" t="s">
        <v>15</v>
      </c>
      <c r="I55" s="76"/>
      <c r="J55" s="76" t="s">
        <v>16</v>
      </c>
      <c r="K55" s="76"/>
      <c r="L55" s="76"/>
      <c r="M55" s="76" t="s">
        <v>29</v>
      </c>
      <c r="N55" s="76"/>
      <c r="O55" s="76"/>
    </row>
    <row r="56" spans="1:15" ht="14.25" customHeight="1" x14ac:dyDescent="0.35">
      <c r="A56" s="76" t="s">
        <v>8</v>
      </c>
      <c r="B56" s="76"/>
      <c r="C56" s="76"/>
      <c r="D56" s="77" t="s">
        <v>17</v>
      </c>
      <c r="E56" s="77"/>
      <c r="F56" s="77" t="s">
        <v>18</v>
      </c>
      <c r="G56" s="77"/>
      <c r="H56" s="70" t="s">
        <v>19</v>
      </c>
      <c r="I56" s="70"/>
      <c r="J56" s="70" t="s">
        <v>20</v>
      </c>
      <c r="K56" s="70"/>
      <c r="L56" s="70"/>
      <c r="M56" s="70" t="s">
        <v>21</v>
      </c>
      <c r="N56" s="70"/>
      <c r="O56" s="70"/>
    </row>
    <row r="57" spans="1:15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ht="14.25" customHeight="1" x14ac:dyDescent="0.35">
      <c r="A60" s="32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ht="14.25" customHeight="1" x14ac:dyDescent="0.35">
      <c r="A61" s="32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ht="14" customHeight="1" x14ac:dyDescent="0.35">
      <c r="A63" s="33"/>
      <c r="B63" s="33"/>
      <c r="C63" s="33"/>
      <c r="D63" s="33"/>
      <c r="E63" s="33"/>
      <c r="F63" s="33"/>
      <c r="G63" s="34"/>
      <c r="H63" s="34"/>
      <c r="I63" s="33"/>
      <c r="J63" s="33"/>
      <c r="K63" s="33"/>
      <c r="L63" s="33"/>
      <c r="M63" s="33"/>
      <c r="N63" s="33"/>
      <c r="O63" s="33"/>
    </row>
    <row r="64" spans="1:15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29"/>
      <c r="M64" s="29"/>
      <c r="N64" s="29"/>
      <c r="O64" s="29"/>
    </row>
    <row r="65" spans="1:15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ht="14.25" customHeight="1" x14ac:dyDescent="0.3"/>
    <row r="67" spans="1:15" ht="14.25" customHeight="1" x14ac:dyDescent="0.3"/>
    <row r="68" spans="1:15" ht="14.25" customHeight="1" x14ac:dyDescent="0.3"/>
    <row r="69" spans="1:15" ht="14.25" customHeight="1" x14ac:dyDescent="0.3"/>
    <row r="70" spans="1:15" ht="14.25" customHeight="1" x14ac:dyDescent="0.3"/>
    <row r="71" spans="1:15" ht="14.25" customHeight="1" x14ac:dyDescent="0.3"/>
    <row r="72" spans="1:15" ht="14.25" customHeight="1" x14ac:dyDescent="0.3"/>
    <row r="73" spans="1:15" ht="14.25" customHeight="1" x14ac:dyDescent="0.3"/>
    <row r="74" spans="1:15" ht="14.25" customHeight="1" x14ac:dyDescent="0.3"/>
    <row r="75" spans="1:15" ht="14.25" customHeight="1" x14ac:dyDescent="0.3"/>
    <row r="76" spans="1:15" ht="14.25" customHeight="1" x14ac:dyDescent="0.3"/>
    <row r="77" spans="1:15" ht="14.25" customHeight="1" x14ac:dyDescent="0.3"/>
    <row r="78" spans="1:15" ht="14.25" customHeight="1" x14ac:dyDescent="0.3"/>
    <row r="79" spans="1:15" ht="14.25" customHeight="1" x14ac:dyDescent="0.3"/>
    <row r="80" spans="1:15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17">
    <mergeCell ref="A9:O9"/>
    <mergeCell ref="I21:J21"/>
    <mergeCell ref="N21:O21"/>
    <mergeCell ref="A55:C55"/>
    <mergeCell ref="D55:E55"/>
    <mergeCell ref="F55:G55"/>
    <mergeCell ref="H55:I55"/>
    <mergeCell ref="J55:L55"/>
    <mergeCell ref="M55:O55"/>
    <mergeCell ref="H56:I56"/>
    <mergeCell ref="J56:L56"/>
    <mergeCell ref="B21:C21"/>
    <mergeCell ref="D21:H21"/>
    <mergeCell ref="M56:O56"/>
    <mergeCell ref="A56:C56"/>
    <mergeCell ref="D56:E56"/>
    <mergeCell ref="F56:G56"/>
  </mergeCells>
  <pageMargins left="0.78740157480314965" right="0.19685039370078741" top="0.39370078740157483" bottom="0" header="0" footer="0"/>
  <pageSetup paperSize="9" scale="6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FA6E-2000-4DBE-941B-4ACE15659B00}">
  <sheetPr codeName="Sheet10">
    <pageSetUpPr fitToPage="1"/>
  </sheetPr>
  <dimension ref="A1:R1002"/>
  <sheetViews>
    <sheetView topLeftCell="A19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44377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51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60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60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60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60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60">
        <v>44112</v>
      </c>
      <c r="B29" s="14"/>
      <c r="C29" s="6" t="s">
        <v>54</v>
      </c>
      <c r="D29" s="37"/>
      <c r="E29" s="6" t="s">
        <v>39</v>
      </c>
      <c r="F29" s="6"/>
      <c r="G29" s="6"/>
      <c r="H29" s="6"/>
      <c r="I29" s="6"/>
      <c r="J29" s="45">
        <v>10618.8</v>
      </c>
      <c r="K29" s="19"/>
      <c r="L29" s="29"/>
      <c r="M29" s="29"/>
      <c r="N29" s="19"/>
      <c r="O29" s="29"/>
      <c r="P29" s="19">
        <f t="shared" ref="P29:P41" si="1">P28+J29-M29</f>
        <v>40647.599999999999</v>
      </c>
    </row>
    <row r="30" spans="1:18" ht="14.25" customHeight="1" x14ac:dyDescent="0.35">
      <c r="A30" s="60">
        <v>44116</v>
      </c>
      <c r="B30" s="14"/>
      <c r="C30" s="6" t="s">
        <v>55</v>
      </c>
      <c r="D30" s="37"/>
      <c r="E30" s="6" t="s">
        <v>39</v>
      </c>
      <c r="F30" s="6"/>
      <c r="G30" s="6"/>
      <c r="H30" s="6"/>
      <c r="I30" s="6"/>
      <c r="J30" s="45">
        <v>8778</v>
      </c>
      <c r="K30" s="19"/>
      <c r="L30" s="29"/>
      <c r="M30" s="29"/>
      <c r="N30" s="19"/>
      <c r="O30" s="29"/>
      <c r="P30" s="19">
        <f t="shared" si="1"/>
        <v>49425.599999999999</v>
      </c>
    </row>
    <row r="31" spans="1:18" ht="14.25" customHeight="1" x14ac:dyDescent="0.35">
      <c r="A31" s="44">
        <v>44153</v>
      </c>
      <c r="B31" s="14"/>
      <c r="C31" s="15" t="s">
        <v>61</v>
      </c>
      <c r="D31" s="6"/>
      <c r="E31" s="6" t="s">
        <v>76</v>
      </c>
      <c r="F31" s="6"/>
      <c r="G31" s="6"/>
      <c r="H31" s="6"/>
      <c r="I31" s="6"/>
      <c r="J31" s="45"/>
      <c r="K31" s="19"/>
      <c r="L31" s="29"/>
      <c r="M31" s="29">
        <v>1836</v>
      </c>
      <c r="N31" s="19"/>
      <c r="O31" s="29"/>
      <c r="P31" s="19">
        <f t="shared" si="1"/>
        <v>47589.599999999999</v>
      </c>
    </row>
    <row r="32" spans="1:18" ht="14.25" customHeight="1" x14ac:dyDescent="0.35">
      <c r="A32" s="60">
        <v>44166</v>
      </c>
      <c r="B32" s="14"/>
      <c r="C32" s="15" t="s">
        <v>63</v>
      </c>
      <c r="D32" s="6"/>
      <c r="E32" s="6" t="s">
        <v>77</v>
      </c>
      <c r="F32" s="6"/>
      <c r="G32" s="6"/>
      <c r="H32" s="6"/>
      <c r="I32" s="6"/>
      <c r="J32" s="45"/>
      <c r="K32" s="19"/>
      <c r="L32" s="29"/>
      <c r="M32" s="29">
        <v>5340</v>
      </c>
      <c r="N32" s="19"/>
      <c r="O32" s="29"/>
      <c r="P32" s="19">
        <f t="shared" si="1"/>
        <v>42249.599999999999</v>
      </c>
    </row>
    <row r="33" spans="1:16" ht="14.25" customHeight="1" x14ac:dyDescent="0.35">
      <c r="A33" s="60">
        <v>44191</v>
      </c>
      <c r="B33" s="14"/>
      <c r="C33" s="15" t="s">
        <v>62</v>
      </c>
      <c r="D33" s="6"/>
      <c r="E33" s="6" t="s">
        <v>39</v>
      </c>
      <c r="F33" s="6"/>
      <c r="G33" s="6"/>
      <c r="H33" s="6"/>
      <c r="I33" s="6"/>
      <c r="J33" s="45">
        <v>2860</v>
      </c>
      <c r="K33" s="19"/>
      <c r="L33" s="29"/>
      <c r="M33" s="29"/>
      <c r="N33" s="19"/>
      <c r="O33" s="29"/>
      <c r="P33" s="19">
        <f t="shared" si="1"/>
        <v>45109.599999999999</v>
      </c>
    </row>
    <row r="34" spans="1:16" ht="14.25" customHeight="1" x14ac:dyDescent="0.35">
      <c r="A34" s="44">
        <v>44221</v>
      </c>
      <c r="B34" s="14"/>
      <c r="C34" s="15" t="s">
        <v>65</v>
      </c>
      <c r="D34" s="6"/>
      <c r="E34" s="6" t="s">
        <v>78</v>
      </c>
      <c r="F34" s="6"/>
      <c r="G34" s="6"/>
      <c r="H34" s="6"/>
      <c r="I34" s="6"/>
      <c r="J34" s="45"/>
      <c r="K34" s="19"/>
      <c r="L34" s="29"/>
      <c r="M34" s="29">
        <v>22852.799999999999</v>
      </c>
      <c r="N34" s="19"/>
      <c r="O34" s="29"/>
      <c r="P34" s="19">
        <f t="shared" si="1"/>
        <v>22256.799999999999</v>
      </c>
    </row>
    <row r="35" spans="1:16" ht="14.25" customHeight="1" x14ac:dyDescent="0.35">
      <c r="A35" s="44">
        <v>44251</v>
      </c>
      <c r="B35" s="14"/>
      <c r="C35" s="15" t="s">
        <v>64</v>
      </c>
      <c r="D35" s="6"/>
      <c r="E35" s="6" t="s">
        <v>79</v>
      </c>
      <c r="F35" s="6"/>
      <c r="G35" s="6"/>
      <c r="H35" s="6"/>
      <c r="I35" s="6"/>
      <c r="J35" s="45"/>
      <c r="K35" s="19"/>
      <c r="L35" s="29"/>
      <c r="M35" s="29">
        <v>19396.8</v>
      </c>
      <c r="N35" s="19"/>
      <c r="O35" s="29"/>
      <c r="P35" s="19">
        <f t="shared" si="1"/>
        <v>2860</v>
      </c>
    </row>
    <row r="36" spans="1:16" ht="14.25" customHeight="1" x14ac:dyDescent="0.35">
      <c r="A36" s="61">
        <v>44251</v>
      </c>
      <c r="B36" s="14"/>
      <c r="C36" s="15" t="s">
        <v>66</v>
      </c>
      <c r="D36" s="6"/>
      <c r="E36" s="6" t="s">
        <v>39</v>
      </c>
      <c r="F36" s="6"/>
      <c r="G36" s="6"/>
      <c r="H36" s="6"/>
      <c r="I36" s="59"/>
      <c r="J36" s="58">
        <v>9111.2000000000007</v>
      </c>
      <c r="K36" s="19"/>
      <c r="L36" s="29"/>
      <c r="M36" s="29"/>
      <c r="N36" s="19"/>
      <c r="O36" s="29"/>
      <c r="P36" s="19">
        <f t="shared" si="1"/>
        <v>11971.2</v>
      </c>
    </row>
    <row r="37" spans="1:16" ht="14.25" customHeight="1" x14ac:dyDescent="0.35">
      <c r="A37" s="61">
        <v>44263</v>
      </c>
      <c r="B37" s="14"/>
      <c r="C37" s="15" t="s">
        <v>67</v>
      </c>
      <c r="D37" s="6"/>
      <c r="E37" s="6" t="s">
        <v>39</v>
      </c>
      <c r="F37" s="6"/>
      <c r="G37" s="6"/>
      <c r="H37" s="6"/>
      <c r="I37" s="59"/>
      <c r="J37" s="58">
        <v>14813.6</v>
      </c>
      <c r="K37" s="19"/>
      <c r="L37" s="29"/>
      <c r="M37" s="29"/>
      <c r="N37" s="19"/>
      <c r="O37" s="29"/>
      <c r="P37" s="19">
        <f t="shared" si="1"/>
        <v>26784.800000000003</v>
      </c>
    </row>
    <row r="38" spans="1:16" ht="14.25" customHeight="1" x14ac:dyDescent="0.35">
      <c r="A38" s="61">
        <v>44278</v>
      </c>
      <c r="B38" s="14"/>
      <c r="C38" s="15" t="s">
        <v>68</v>
      </c>
      <c r="D38" s="6"/>
      <c r="E38" s="6" t="s">
        <v>39</v>
      </c>
      <c r="F38" s="6"/>
      <c r="G38" s="6"/>
      <c r="H38" s="6"/>
      <c r="I38" s="59"/>
      <c r="J38" s="58">
        <v>11803.2</v>
      </c>
      <c r="K38" s="19"/>
      <c r="L38" s="29"/>
      <c r="M38" s="29"/>
      <c r="N38" s="19"/>
      <c r="O38" s="29"/>
      <c r="P38" s="19">
        <f t="shared" si="1"/>
        <v>38588</v>
      </c>
    </row>
    <row r="39" spans="1:16" ht="14.25" customHeight="1" x14ac:dyDescent="0.35">
      <c r="A39" s="61">
        <v>44285</v>
      </c>
      <c r="B39" s="14"/>
      <c r="C39" s="15" t="s">
        <v>69</v>
      </c>
      <c r="D39" s="6"/>
      <c r="E39" s="6" t="s">
        <v>39</v>
      </c>
      <c r="F39" s="6"/>
      <c r="G39" s="6"/>
      <c r="H39" s="6"/>
      <c r="I39" s="59"/>
      <c r="J39" s="58">
        <v>3510</v>
      </c>
      <c r="K39" s="19"/>
      <c r="L39" s="29"/>
      <c r="M39" s="29"/>
      <c r="N39" s="19"/>
      <c r="O39" s="29"/>
      <c r="P39" s="19">
        <f t="shared" si="1"/>
        <v>42098</v>
      </c>
    </row>
    <row r="40" spans="1:16" ht="14.25" customHeight="1" x14ac:dyDescent="0.35">
      <c r="A40" s="44">
        <v>44285</v>
      </c>
      <c r="B40" s="14"/>
      <c r="C40" s="15" t="s">
        <v>75</v>
      </c>
      <c r="D40" s="6"/>
      <c r="E40" s="6" t="s">
        <v>80</v>
      </c>
      <c r="F40" s="6"/>
      <c r="G40" s="6"/>
      <c r="H40" s="6"/>
      <c r="I40" s="59"/>
      <c r="J40" s="18"/>
      <c r="K40" s="19"/>
      <c r="L40" s="29"/>
      <c r="M40" s="29">
        <v>2860</v>
      </c>
      <c r="N40" s="19"/>
      <c r="O40" s="29"/>
      <c r="P40" s="19">
        <f t="shared" si="1"/>
        <v>39238</v>
      </c>
    </row>
    <row r="41" spans="1:16" ht="14.25" customHeight="1" x14ac:dyDescent="0.35">
      <c r="A41" s="44">
        <v>44319</v>
      </c>
      <c r="B41" s="14"/>
      <c r="C41" s="15" t="s">
        <v>84</v>
      </c>
      <c r="D41" s="6"/>
      <c r="E41" s="6" t="s">
        <v>39</v>
      </c>
      <c r="F41" s="6"/>
      <c r="G41" s="6"/>
      <c r="H41" s="6"/>
      <c r="I41" s="6"/>
      <c r="J41" s="45">
        <v>14034.8</v>
      </c>
      <c r="K41" s="19"/>
      <c r="L41" s="29"/>
      <c r="M41" s="29"/>
      <c r="N41" s="19"/>
      <c r="O41" s="29"/>
      <c r="P41" s="19">
        <f t="shared" si="1"/>
        <v>53272.800000000003</v>
      </c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105558.40000000001</v>
      </c>
      <c r="K52" s="62"/>
      <c r="L52" s="62">
        <f t="shared" ref="L52:M52" si="2">SUM(L23:L51)</f>
        <v>0</v>
      </c>
      <c r="M52" s="62">
        <f t="shared" si="2"/>
        <v>52285.599999999999</v>
      </c>
      <c r="N52" s="26"/>
      <c r="O52" s="27"/>
      <c r="P52" s="43">
        <f>J52-M52</f>
        <v>53272.80000000001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77" t="s">
        <v>82</v>
      </c>
      <c r="E55" s="77"/>
      <c r="F55" s="77"/>
      <c r="G55" s="70" t="s">
        <v>81</v>
      </c>
      <c r="H55" s="70"/>
      <c r="I55" s="70" t="s">
        <v>71</v>
      </c>
      <c r="J55" s="70"/>
      <c r="K55" s="70" t="s">
        <v>72</v>
      </c>
      <c r="L55" s="70"/>
      <c r="M55" s="70"/>
      <c r="N55" s="70" t="s">
        <v>85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9111.2000000000007</v>
      </c>
      <c r="E56" s="83"/>
      <c r="F56" s="83"/>
      <c r="G56" s="84">
        <v>30126.799999999999</v>
      </c>
      <c r="H56" s="86"/>
      <c r="I56" s="84">
        <v>0</v>
      </c>
      <c r="J56" s="86"/>
      <c r="K56" s="83">
        <v>14034.8</v>
      </c>
      <c r="L56" s="83"/>
      <c r="M56" s="83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A2EA-8C4A-4D17-ACA4-194DAD8C8D65}">
  <sheetPr codeName="Sheet11">
    <pageSetUpPr fitToPage="1"/>
  </sheetPr>
  <dimension ref="A1:R1002"/>
  <sheetViews>
    <sheetView topLeftCell="A13" zoomScaleNormal="100" workbookViewId="0">
      <selection activeCell="Q55" sqref="Q55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44469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60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60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60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60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60">
        <v>44112</v>
      </c>
      <c r="B29" s="14"/>
      <c r="C29" s="6" t="s">
        <v>54</v>
      </c>
      <c r="D29" s="37"/>
      <c r="E29" s="6" t="s">
        <v>39</v>
      </c>
      <c r="F29" s="6"/>
      <c r="G29" s="6"/>
      <c r="H29" s="6"/>
      <c r="I29" s="6"/>
      <c r="J29" s="45">
        <v>10618.8</v>
      </c>
      <c r="K29" s="19"/>
      <c r="L29" s="29"/>
      <c r="M29" s="29"/>
      <c r="N29" s="19"/>
      <c r="O29" s="29"/>
      <c r="P29" s="19">
        <f t="shared" ref="P29:P46" si="1">P28+J29-M29</f>
        <v>40647.599999999999</v>
      </c>
    </row>
    <row r="30" spans="1:18" ht="14.25" customHeight="1" x14ac:dyDescent="0.35">
      <c r="A30" s="60">
        <v>44116</v>
      </c>
      <c r="B30" s="14"/>
      <c r="C30" s="6" t="s">
        <v>55</v>
      </c>
      <c r="D30" s="37"/>
      <c r="E30" s="6" t="s">
        <v>39</v>
      </c>
      <c r="F30" s="6"/>
      <c r="G30" s="6"/>
      <c r="H30" s="6"/>
      <c r="I30" s="6"/>
      <c r="J30" s="45">
        <v>8778</v>
      </c>
      <c r="K30" s="19"/>
      <c r="L30" s="29"/>
      <c r="M30" s="29"/>
      <c r="N30" s="19"/>
      <c r="O30" s="29"/>
      <c r="P30" s="19">
        <f t="shared" si="1"/>
        <v>49425.599999999999</v>
      </c>
    </row>
    <row r="31" spans="1:18" ht="14.25" customHeight="1" x14ac:dyDescent="0.35">
      <c r="A31" s="44">
        <v>44153</v>
      </c>
      <c r="B31" s="14"/>
      <c r="C31" s="15" t="s">
        <v>61</v>
      </c>
      <c r="D31" s="6"/>
      <c r="E31" s="6" t="s">
        <v>76</v>
      </c>
      <c r="F31" s="6"/>
      <c r="G31" s="6"/>
      <c r="H31" s="6"/>
      <c r="I31" s="6"/>
      <c r="J31" s="45"/>
      <c r="K31" s="19"/>
      <c r="L31" s="29"/>
      <c r="M31" s="29">
        <v>1836</v>
      </c>
      <c r="N31" s="19"/>
      <c r="O31" s="29"/>
      <c r="P31" s="19">
        <f t="shared" si="1"/>
        <v>47589.599999999999</v>
      </c>
    </row>
    <row r="32" spans="1:18" ht="14.25" customHeight="1" x14ac:dyDescent="0.35">
      <c r="A32" s="60">
        <v>44166</v>
      </c>
      <c r="B32" s="14"/>
      <c r="C32" s="15" t="s">
        <v>63</v>
      </c>
      <c r="D32" s="6"/>
      <c r="E32" s="6" t="s">
        <v>77</v>
      </c>
      <c r="F32" s="6"/>
      <c r="G32" s="6"/>
      <c r="H32" s="6"/>
      <c r="I32" s="6"/>
      <c r="J32" s="45"/>
      <c r="K32" s="19"/>
      <c r="L32" s="29"/>
      <c r="M32" s="29">
        <v>5340</v>
      </c>
      <c r="N32" s="19"/>
      <c r="O32" s="29"/>
      <c r="P32" s="19">
        <f t="shared" si="1"/>
        <v>42249.599999999999</v>
      </c>
    </row>
    <row r="33" spans="1:16" ht="14.25" customHeight="1" x14ac:dyDescent="0.35">
      <c r="A33" s="60">
        <v>44191</v>
      </c>
      <c r="B33" s="14"/>
      <c r="C33" s="15" t="s">
        <v>62</v>
      </c>
      <c r="D33" s="6"/>
      <c r="E33" s="6" t="s">
        <v>39</v>
      </c>
      <c r="F33" s="6"/>
      <c r="G33" s="6"/>
      <c r="H33" s="6"/>
      <c r="I33" s="6"/>
      <c r="J33" s="45">
        <v>2860</v>
      </c>
      <c r="K33" s="19"/>
      <c r="L33" s="29"/>
      <c r="M33" s="29"/>
      <c r="N33" s="19"/>
      <c r="O33" s="29"/>
      <c r="P33" s="19">
        <f t="shared" si="1"/>
        <v>45109.599999999999</v>
      </c>
    </row>
    <row r="34" spans="1:16" ht="14.25" customHeight="1" x14ac:dyDescent="0.35">
      <c r="A34" s="44">
        <v>44221</v>
      </c>
      <c r="B34" s="14"/>
      <c r="C34" s="15" t="s">
        <v>65</v>
      </c>
      <c r="D34" s="6"/>
      <c r="E34" s="6" t="s">
        <v>78</v>
      </c>
      <c r="F34" s="6"/>
      <c r="G34" s="6"/>
      <c r="H34" s="6"/>
      <c r="I34" s="6"/>
      <c r="J34" s="45"/>
      <c r="K34" s="19"/>
      <c r="L34" s="29"/>
      <c r="M34" s="29">
        <v>22852.799999999999</v>
      </c>
      <c r="N34" s="19"/>
      <c r="O34" s="29"/>
      <c r="P34" s="19">
        <f t="shared" si="1"/>
        <v>22256.799999999999</v>
      </c>
    </row>
    <row r="35" spans="1:16" ht="14.25" customHeight="1" x14ac:dyDescent="0.35">
      <c r="A35" s="44">
        <v>44251</v>
      </c>
      <c r="B35" s="14"/>
      <c r="C35" s="15" t="s">
        <v>64</v>
      </c>
      <c r="D35" s="6"/>
      <c r="E35" s="6" t="s">
        <v>79</v>
      </c>
      <c r="F35" s="6"/>
      <c r="G35" s="6"/>
      <c r="H35" s="6"/>
      <c r="I35" s="6"/>
      <c r="J35" s="45"/>
      <c r="K35" s="19"/>
      <c r="L35" s="29"/>
      <c r="M35" s="29">
        <v>19396.8</v>
      </c>
      <c r="N35" s="19"/>
      <c r="O35" s="29"/>
      <c r="P35" s="19">
        <f t="shared" si="1"/>
        <v>2860</v>
      </c>
    </row>
    <row r="36" spans="1:16" ht="14.25" customHeight="1" x14ac:dyDescent="0.35">
      <c r="A36" s="61">
        <v>44251</v>
      </c>
      <c r="B36" s="14"/>
      <c r="C36" s="15" t="s">
        <v>66</v>
      </c>
      <c r="D36" s="6"/>
      <c r="E36" s="6" t="s">
        <v>39</v>
      </c>
      <c r="F36" s="6"/>
      <c r="G36" s="6"/>
      <c r="H36" s="6"/>
      <c r="I36" s="59"/>
      <c r="J36" s="58">
        <v>9111.2000000000007</v>
      </c>
      <c r="K36" s="19"/>
      <c r="L36" s="29"/>
      <c r="M36" s="29"/>
      <c r="N36" s="19"/>
      <c r="O36" s="29"/>
      <c r="P36" s="19">
        <f t="shared" si="1"/>
        <v>11971.2</v>
      </c>
    </row>
    <row r="37" spans="1:16" ht="14.25" customHeight="1" x14ac:dyDescent="0.35">
      <c r="A37" s="61">
        <v>44263</v>
      </c>
      <c r="B37" s="14"/>
      <c r="C37" s="15" t="s">
        <v>67</v>
      </c>
      <c r="D37" s="6"/>
      <c r="E37" s="6" t="s">
        <v>39</v>
      </c>
      <c r="F37" s="6"/>
      <c r="G37" s="6"/>
      <c r="H37" s="6"/>
      <c r="I37" s="59"/>
      <c r="J37" s="58">
        <v>14813.6</v>
      </c>
      <c r="K37" s="19"/>
      <c r="L37" s="29"/>
      <c r="M37" s="29"/>
      <c r="N37" s="19"/>
      <c r="O37" s="29"/>
      <c r="P37" s="19">
        <f t="shared" si="1"/>
        <v>26784.800000000003</v>
      </c>
    </row>
    <row r="38" spans="1:16" ht="14.25" customHeight="1" x14ac:dyDescent="0.35">
      <c r="A38" s="61">
        <v>44278</v>
      </c>
      <c r="B38" s="14"/>
      <c r="C38" s="15" t="s">
        <v>68</v>
      </c>
      <c r="D38" s="6"/>
      <c r="E38" s="6" t="s">
        <v>39</v>
      </c>
      <c r="F38" s="6"/>
      <c r="G38" s="6"/>
      <c r="H38" s="6"/>
      <c r="I38" s="59"/>
      <c r="J38" s="58">
        <v>11803.2</v>
      </c>
      <c r="K38" s="19"/>
      <c r="L38" s="29"/>
      <c r="M38" s="29"/>
      <c r="N38" s="19"/>
      <c r="O38" s="29"/>
      <c r="P38" s="19">
        <f t="shared" si="1"/>
        <v>38588</v>
      </c>
    </row>
    <row r="39" spans="1:16" ht="14.25" customHeight="1" x14ac:dyDescent="0.35">
      <c r="A39" s="61">
        <v>44285</v>
      </c>
      <c r="B39" s="14"/>
      <c r="C39" s="15" t="s">
        <v>69</v>
      </c>
      <c r="D39" s="6"/>
      <c r="E39" s="6" t="s">
        <v>39</v>
      </c>
      <c r="F39" s="6"/>
      <c r="G39" s="6"/>
      <c r="H39" s="6"/>
      <c r="I39" s="59"/>
      <c r="J39" s="58">
        <v>3510</v>
      </c>
      <c r="K39" s="19"/>
      <c r="L39" s="29"/>
      <c r="M39" s="29"/>
      <c r="N39" s="19"/>
      <c r="O39" s="29"/>
      <c r="P39" s="19">
        <f t="shared" si="1"/>
        <v>42098</v>
      </c>
    </row>
    <row r="40" spans="1:16" ht="14.25" customHeight="1" x14ac:dyDescent="0.35">
      <c r="A40" s="44">
        <v>44285</v>
      </c>
      <c r="B40" s="14"/>
      <c r="C40" s="15" t="s">
        <v>75</v>
      </c>
      <c r="D40" s="6"/>
      <c r="E40" s="6" t="s">
        <v>80</v>
      </c>
      <c r="F40" s="6"/>
      <c r="G40" s="6"/>
      <c r="H40" s="6"/>
      <c r="I40" s="59"/>
      <c r="J40" s="18"/>
      <c r="K40" s="19"/>
      <c r="L40" s="29"/>
      <c r="M40" s="29">
        <v>2860</v>
      </c>
      <c r="N40" s="19"/>
      <c r="O40" s="29"/>
      <c r="P40" s="19">
        <f>P39+J40-M40</f>
        <v>39238</v>
      </c>
    </row>
    <row r="41" spans="1:16" ht="14.25" customHeight="1" x14ac:dyDescent="0.35">
      <c r="A41" s="44">
        <v>44319</v>
      </c>
      <c r="B41" s="14"/>
      <c r="C41" s="15" t="s">
        <v>84</v>
      </c>
      <c r="D41" s="6"/>
      <c r="E41" s="6" t="s">
        <v>39</v>
      </c>
      <c r="F41" s="6"/>
      <c r="G41" s="6"/>
      <c r="H41" s="6"/>
      <c r="I41" s="6"/>
      <c r="J41" s="45">
        <v>14034.8</v>
      </c>
      <c r="K41" s="19"/>
      <c r="L41" s="29"/>
      <c r="M41" s="29"/>
      <c r="N41" s="19"/>
      <c r="O41" s="29"/>
      <c r="P41" s="19">
        <f t="shared" si="1"/>
        <v>53272.800000000003</v>
      </c>
    </row>
    <row r="42" spans="1:16" ht="14.25" customHeight="1" x14ac:dyDescent="0.35">
      <c r="A42" s="63">
        <v>44410</v>
      </c>
      <c r="B42" s="14"/>
      <c r="C42" s="15" t="s">
        <v>90</v>
      </c>
      <c r="D42" s="6"/>
      <c r="E42" s="6" t="s">
        <v>89</v>
      </c>
      <c r="F42" s="6"/>
      <c r="G42" s="6"/>
      <c r="H42" s="6"/>
      <c r="I42" s="6"/>
      <c r="J42" s="45"/>
      <c r="K42" s="19"/>
      <c r="L42" s="29"/>
      <c r="M42" s="29">
        <v>9111.2000000000007</v>
      </c>
      <c r="N42" s="19"/>
      <c r="O42" s="29"/>
      <c r="P42" s="19">
        <f t="shared" si="1"/>
        <v>44161.600000000006</v>
      </c>
    </row>
    <row r="43" spans="1:16" ht="13.5" customHeight="1" x14ac:dyDescent="0.35">
      <c r="A43" s="63">
        <v>44440</v>
      </c>
      <c r="B43" s="14"/>
      <c r="C43" s="15" t="s">
        <v>91</v>
      </c>
      <c r="D43" s="6"/>
      <c r="E43" s="6" t="s">
        <v>92</v>
      </c>
      <c r="F43" s="6"/>
      <c r="G43" s="6"/>
      <c r="H43" s="6"/>
      <c r="I43" s="6"/>
      <c r="J43" s="45"/>
      <c r="K43" s="19"/>
      <c r="L43" s="29"/>
      <c r="M43" s="29">
        <v>30126.799999999999</v>
      </c>
      <c r="N43" s="19"/>
      <c r="O43" s="29"/>
      <c r="P43" s="19">
        <f t="shared" si="1"/>
        <v>14034.800000000007</v>
      </c>
    </row>
    <row r="44" spans="1:16" ht="14.25" customHeight="1" x14ac:dyDescent="0.35">
      <c r="A44" s="44">
        <v>44440</v>
      </c>
      <c r="B44" s="14"/>
      <c r="C44" s="15" t="s">
        <v>86</v>
      </c>
      <c r="D44" s="6"/>
      <c r="E44" s="6" t="s">
        <v>39</v>
      </c>
      <c r="F44" s="6"/>
      <c r="G44" s="6"/>
      <c r="H44" s="6"/>
      <c r="I44" s="6"/>
      <c r="J44" s="45">
        <v>3830.4</v>
      </c>
      <c r="K44" s="19"/>
      <c r="L44" s="29"/>
      <c r="M44" s="29"/>
      <c r="N44" s="19"/>
      <c r="O44" s="29"/>
      <c r="P44" s="19">
        <f t="shared" si="1"/>
        <v>17865.200000000008</v>
      </c>
    </row>
    <row r="45" spans="1:16" ht="14.25" customHeight="1" x14ac:dyDescent="0.35">
      <c r="A45" s="44">
        <v>44466</v>
      </c>
      <c r="B45" s="14"/>
      <c r="C45" s="15" t="s">
        <v>87</v>
      </c>
      <c r="D45" s="6"/>
      <c r="E45" s="6" t="s">
        <v>39</v>
      </c>
      <c r="F45" s="6"/>
      <c r="G45" s="6"/>
      <c r="H45" s="6"/>
      <c r="I45" s="6"/>
      <c r="J45" s="45">
        <v>12524</v>
      </c>
      <c r="K45" s="19"/>
      <c r="L45" s="29"/>
      <c r="M45" s="29"/>
      <c r="N45" s="19"/>
      <c r="O45" s="29"/>
      <c r="P45" s="19">
        <f t="shared" si="1"/>
        <v>30389.200000000008</v>
      </c>
    </row>
    <row r="46" spans="1:16" ht="14.25" customHeight="1" x14ac:dyDescent="0.35">
      <c r="A46" s="44">
        <v>44469</v>
      </c>
      <c r="B46" s="14"/>
      <c r="C46" s="15" t="s">
        <v>88</v>
      </c>
      <c r="D46" s="6"/>
      <c r="E46" s="6" t="s">
        <v>39</v>
      </c>
      <c r="F46" s="6"/>
      <c r="G46" s="6"/>
      <c r="H46" s="6"/>
      <c r="I46" s="6"/>
      <c r="J46" s="45">
        <v>240</v>
      </c>
      <c r="K46" s="19"/>
      <c r="L46" s="29"/>
      <c r="M46" s="29"/>
      <c r="N46" s="19"/>
      <c r="O46" s="29"/>
      <c r="P46" s="19">
        <f t="shared" si="1"/>
        <v>30629.200000000008</v>
      </c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122152.8</v>
      </c>
      <c r="K52" s="62"/>
      <c r="L52" s="62">
        <f t="shared" ref="L52:M52" si="2">SUM(L23:L51)</f>
        <v>0</v>
      </c>
      <c r="M52" s="62">
        <f t="shared" si="2"/>
        <v>91523.6</v>
      </c>
      <c r="N52" s="26"/>
      <c r="O52" s="27"/>
      <c r="P52" s="43">
        <f>J52-M52</f>
        <v>30629.199999999997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70" t="s">
        <v>72</v>
      </c>
      <c r="E55" s="70"/>
      <c r="F55" s="70"/>
      <c r="G55" s="70" t="s">
        <v>85</v>
      </c>
      <c r="H55" s="70"/>
      <c r="I55" s="70" t="s">
        <v>93</v>
      </c>
      <c r="J55" s="70"/>
      <c r="K55" s="70" t="s">
        <v>94</v>
      </c>
      <c r="L55" s="70"/>
      <c r="M55" s="70"/>
      <c r="N55" s="70" t="s">
        <v>95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14034.8</v>
      </c>
      <c r="E56" s="83"/>
      <c r="F56" s="83"/>
      <c r="G56" s="84">
        <v>0</v>
      </c>
      <c r="H56" s="86"/>
      <c r="I56" s="84">
        <v>0</v>
      </c>
      <c r="J56" s="86"/>
      <c r="K56" s="83">
        <v>0</v>
      </c>
      <c r="L56" s="83"/>
      <c r="M56" s="83"/>
      <c r="N56" s="83">
        <v>16594.400000000001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2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E548-EBE9-4AFC-B777-D5227BD83F09}">
  <sheetPr codeName="Sheet12"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44500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60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60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60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60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60">
        <v>44112</v>
      </c>
      <c r="B29" s="14"/>
      <c r="C29" s="6" t="s">
        <v>54</v>
      </c>
      <c r="D29" s="37"/>
      <c r="E29" s="6" t="s">
        <v>39</v>
      </c>
      <c r="F29" s="6"/>
      <c r="G29" s="6"/>
      <c r="H29" s="6"/>
      <c r="I29" s="6"/>
      <c r="J29" s="45">
        <v>10618.8</v>
      </c>
      <c r="K29" s="19"/>
      <c r="L29" s="29"/>
      <c r="M29" s="29"/>
      <c r="N29" s="19"/>
      <c r="O29" s="29"/>
      <c r="P29" s="19">
        <f t="shared" ref="P29:P46" si="1">P28+J29-M29</f>
        <v>40647.599999999999</v>
      </c>
    </row>
    <row r="30" spans="1:18" ht="14.25" customHeight="1" x14ac:dyDescent="0.35">
      <c r="A30" s="60">
        <v>44116</v>
      </c>
      <c r="B30" s="14"/>
      <c r="C30" s="6" t="s">
        <v>55</v>
      </c>
      <c r="D30" s="37"/>
      <c r="E30" s="6" t="s">
        <v>39</v>
      </c>
      <c r="F30" s="6"/>
      <c r="G30" s="6"/>
      <c r="H30" s="6"/>
      <c r="I30" s="6"/>
      <c r="J30" s="45">
        <v>8778</v>
      </c>
      <c r="K30" s="19"/>
      <c r="L30" s="29"/>
      <c r="M30" s="29"/>
      <c r="N30" s="19"/>
      <c r="O30" s="29"/>
      <c r="P30" s="19">
        <f t="shared" si="1"/>
        <v>49425.599999999999</v>
      </c>
    </row>
    <row r="31" spans="1:18" ht="14.25" customHeight="1" x14ac:dyDescent="0.35">
      <c r="A31" s="44">
        <v>44153</v>
      </c>
      <c r="B31" s="14"/>
      <c r="C31" s="15" t="s">
        <v>61</v>
      </c>
      <c r="D31" s="6"/>
      <c r="E31" s="6" t="s">
        <v>76</v>
      </c>
      <c r="F31" s="6"/>
      <c r="G31" s="6"/>
      <c r="H31" s="6"/>
      <c r="I31" s="6"/>
      <c r="J31" s="45"/>
      <c r="K31" s="19"/>
      <c r="L31" s="29"/>
      <c r="M31" s="29">
        <v>1836</v>
      </c>
      <c r="N31" s="19"/>
      <c r="O31" s="29"/>
      <c r="P31" s="19">
        <f t="shared" si="1"/>
        <v>47589.599999999999</v>
      </c>
    </row>
    <row r="32" spans="1:18" ht="14.25" customHeight="1" x14ac:dyDescent="0.35">
      <c r="A32" s="60">
        <v>44166</v>
      </c>
      <c r="B32" s="14"/>
      <c r="C32" s="15" t="s">
        <v>63</v>
      </c>
      <c r="D32" s="6"/>
      <c r="E32" s="6" t="s">
        <v>77</v>
      </c>
      <c r="F32" s="6"/>
      <c r="G32" s="6"/>
      <c r="H32" s="6"/>
      <c r="I32" s="6"/>
      <c r="J32" s="45"/>
      <c r="K32" s="19"/>
      <c r="L32" s="29"/>
      <c r="M32" s="29">
        <v>5340</v>
      </c>
      <c r="N32" s="19"/>
      <c r="O32" s="29"/>
      <c r="P32" s="19">
        <f t="shared" si="1"/>
        <v>42249.599999999999</v>
      </c>
    </row>
    <row r="33" spans="1:16" ht="14.25" customHeight="1" x14ac:dyDescent="0.35">
      <c r="A33" s="60">
        <v>44191</v>
      </c>
      <c r="B33" s="14"/>
      <c r="C33" s="15" t="s">
        <v>62</v>
      </c>
      <c r="D33" s="6"/>
      <c r="E33" s="6" t="s">
        <v>39</v>
      </c>
      <c r="F33" s="6"/>
      <c r="G33" s="6"/>
      <c r="H33" s="6"/>
      <c r="I33" s="6"/>
      <c r="J33" s="45">
        <v>2860</v>
      </c>
      <c r="K33" s="19"/>
      <c r="L33" s="29"/>
      <c r="M33" s="29"/>
      <c r="N33" s="19"/>
      <c r="O33" s="29"/>
      <c r="P33" s="19">
        <f t="shared" si="1"/>
        <v>45109.599999999999</v>
      </c>
    </row>
    <row r="34" spans="1:16" ht="14.25" customHeight="1" x14ac:dyDescent="0.35">
      <c r="A34" s="44">
        <v>44221</v>
      </c>
      <c r="B34" s="14"/>
      <c r="C34" s="15" t="s">
        <v>65</v>
      </c>
      <c r="D34" s="6"/>
      <c r="E34" s="6" t="s">
        <v>78</v>
      </c>
      <c r="F34" s="6"/>
      <c r="G34" s="6"/>
      <c r="H34" s="6"/>
      <c r="I34" s="6"/>
      <c r="J34" s="45"/>
      <c r="K34" s="19"/>
      <c r="L34" s="29"/>
      <c r="M34" s="29">
        <v>22852.799999999999</v>
      </c>
      <c r="N34" s="19"/>
      <c r="O34" s="29"/>
      <c r="P34" s="19">
        <f t="shared" si="1"/>
        <v>22256.799999999999</v>
      </c>
    </row>
    <row r="35" spans="1:16" ht="14.25" customHeight="1" x14ac:dyDescent="0.35">
      <c r="A35" s="44">
        <v>44251</v>
      </c>
      <c r="B35" s="14"/>
      <c r="C35" s="15" t="s">
        <v>64</v>
      </c>
      <c r="D35" s="6"/>
      <c r="E35" s="6" t="s">
        <v>79</v>
      </c>
      <c r="F35" s="6"/>
      <c r="G35" s="6"/>
      <c r="H35" s="6"/>
      <c r="I35" s="6"/>
      <c r="J35" s="45"/>
      <c r="K35" s="19"/>
      <c r="L35" s="29"/>
      <c r="M35" s="29">
        <v>19396.8</v>
      </c>
      <c r="N35" s="19"/>
      <c r="O35" s="29"/>
      <c r="P35" s="19">
        <f t="shared" si="1"/>
        <v>2860</v>
      </c>
    </row>
    <row r="36" spans="1:16" ht="14.25" customHeight="1" x14ac:dyDescent="0.35">
      <c r="A36" s="61">
        <v>44251</v>
      </c>
      <c r="B36" s="14"/>
      <c r="C36" s="15" t="s">
        <v>66</v>
      </c>
      <c r="D36" s="6"/>
      <c r="E36" s="6" t="s">
        <v>39</v>
      </c>
      <c r="F36" s="6"/>
      <c r="G36" s="6"/>
      <c r="H36" s="6"/>
      <c r="I36" s="59"/>
      <c r="J36" s="58">
        <v>9111.2000000000007</v>
      </c>
      <c r="K36" s="19"/>
      <c r="L36" s="29"/>
      <c r="M36" s="29"/>
      <c r="N36" s="19"/>
      <c r="O36" s="29"/>
      <c r="P36" s="19">
        <f t="shared" si="1"/>
        <v>11971.2</v>
      </c>
    </row>
    <row r="37" spans="1:16" ht="14.25" customHeight="1" x14ac:dyDescent="0.35">
      <c r="A37" s="61">
        <v>44263</v>
      </c>
      <c r="B37" s="14"/>
      <c r="C37" s="15" t="s">
        <v>67</v>
      </c>
      <c r="D37" s="6"/>
      <c r="E37" s="6" t="s">
        <v>39</v>
      </c>
      <c r="F37" s="6"/>
      <c r="G37" s="6"/>
      <c r="H37" s="6"/>
      <c r="I37" s="59"/>
      <c r="J37" s="58">
        <v>14813.6</v>
      </c>
      <c r="K37" s="19"/>
      <c r="L37" s="29"/>
      <c r="M37" s="29"/>
      <c r="N37" s="19"/>
      <c r="O37" s="29"/>
      <c r="P37" s="19">
        <f t="shared" si="1"/>
        <v>26784.800000000003</v>
      </c>
    </row>
    <row r="38" spans="1:16" ht="14.25" customHeight="1" x14ac:dyDescent="0.35">
      <c r="A38" s="61">
        <v>44278</v>
      </c>
      <c r="B38" s="14"/>
      <c r="C38" s="15" t="s">
        <v>68</v>
      </c>
      <c r="D38" s="6"/>
      <c r="E38" s="6" t="s">
        <v>39</v>
      </c>
      <c r="F38" s="6"/>
      <c r="G38" s="6"/>
      <c r="H38" s="6"/>
      <c r="I38" s="59"/>
      <c r="J38" s="58">
        <v>11803.2</v>
      </c>
      <c r="K38" s="19"/>
      <c r="L38" s="29"/>
      <c r="M38" s="29"/>
      <c r="N38" s="19"/>
      <c r="O38" s="29"/>
      <c r="P38" s="19">
        <f t="shared" si="1"/>
        <v>38588</v>
      </c>
    </row>
    <row r="39" spans="1:16" ht="14.25" customHeight="1" x14ac:dyDescent="0.35">
      <c r="A39" s="61">
        <v>44285</v>
      </c>
      <c r="B39" s="14"/>
      <c r="C39" s="15" t="s">
        <v>69</v>
      </c>
      <c r="D39" s="6"/>
      <c r="E39" s="6" t="s">
        <v>39</v>
      </c>
      <c r="F39" s="6"/>
      <c r="G39" s="6"/>
      <c r="H39" s="6"/>
      <c r="I39" s="59"/>
      <c r="J39" s="58">
        <v>3510</v>
      </c>
      <c r="K39" s="19"/>
      <c r="L39" s="29"/>
      <c r="M39" s="29"/>
      <c r="N39" s="19"/>
      <c r="O39" s="29"/>
      <c r="P39" s="19">
        <f t="shared" si="1"/>
        <v>42098</v>
      </c>
    </row>
    <row r="40" spans="1:16" ht="14.25" customHeight="1" x14ac:dyDescent="0.35">
      <c r="A40" s="44">
        <v>44285</v>
      </c>
      <c r="B40" s="14"/>
      <c r="C40" s="15" t="s">
        <v>75</v>
      </c>
      <c r="D40" s="6"/>
      <c r="E40" s="6" t="s">
        <v>80</v>
      </c>
      <c r="F40" s="6"/>
      <c r="G40" s="6"/>
      <c r="H40" s="6"/>
      <c r="I40" s="59"/>
      <c r="J40" s="18"/>
      <c r="K40" s="19"/>
      <c r="L40" s="29"/>
      <c r="M40" s="29">
        <v>2860</v>
      </c>
      <c r="N40" s="19"/>
      <c r="O40" s="29"/>
      <c r="P40" s="19">
        <f>P39+J40-M40</f>
        <v>39238</v>
      </c>
    </row>
    <row r="41" spans="1:16" ht="14.25" customHeight="1" x14ac:dyDescent="0.35">
      <c r="A41" s="44">
        <v>44319</v>
      </c>
      <c r="B41" s="14"/>
      <c r="C41" s="15" t="s">
        <v>84</v>
      </c>
      <c r="D41" s="6"/>
      <c r="E41" s="6" t="s">
        <v>39</v>
      </c>
      <c r="F41" s="6"/>
      <c r="G41" s="6"/>
      <c r="H41" s="6"/>
      <c r="I41" s="6"/>
      <c r="J41" s="45">
        <v>14034.8</v>
      </c>
      <c r="K41" s="19"/>
      <c r="L41" s="29"/>
      <c r="M41" s="29"/>
      <c r="N41" s="19"/>
      <c r="O41" s="29"/>
      <c r="P41" s="19">
        <f t="shared" si="1"/>
        <v>53272.800000000003</v>
      </c>
    </row>
    <row r="42" spans="1:16" ht="14.25" customHeight="1" x14ac:dyDescent="0.35">
      <c r="A42" s="63">
        <v>44410</v>
      </c>
      <c r="B42" s="14"/>
      <c r="C42" s="15" t="s">
        <v>90</v>
      </c>
      <c r="D42" s="6"/>
      <c r="E42" s="6" t="s">
        <v>89</v>
      </c>
      <c r="F42" s="6"/>
      <c r="G42" s="6"/>
      <c r="H42" s="6"/>
      <c r="I42" s="6"/>
      <c r="J42" s="45"/>
      <c r="K42" s="19"/>
      <c r="L42" s="29"/>
      <c r="M42" s="29">
        <v>9111.2000000000007</v>
      </c>
      <c r="N42" s="19"/>
      <c r="O42" s="29"/>
      <c r="P42" s="19">
        <f t="shared" si="1"/>
        <v>44161.600000000006</v>
      </c>
    </row>
    <row r="43" spans="1:16" ht="13.5" customHeight="1" x14ac:dyDescent="0.35">
      <c r="A43" s="63">
        <v>44440</v>
      </c>
      <c r="B43" s="14"/>
      <c r="C43" s="15" t="s">
        <v>91</v>
      </c>
      <c r="D43" s="6"/>
      <c r="E43" s="6" t="s">
        <v>92</v>
      </c>
      <c r="F43" s="6"/>
      <c r="G43" s="6"/>
      <c r="H43" s="6"/>
      <c r="I43" s="6"/>
      <c r="J43" s="45"/>
      <c r="K43" s="19"/>
      <c r="L43" s="29"/>
      <c r="M43" s="29">
        <v>30126.799999999999</v>
      </c>
      <c r="N43" s="19"/>
      <c r="O43" s="29"/>
      <c r="P43" s="19">
        <f t="shared" si="1"/>
        <v>14034.800000000007</v>
      </c>
    </row>
    <row r="44" spans="1:16" ht="14.25" customHeight="1" x14ac:dyDescent="0.35">
      <c r="A44" s="44">
        <v>44440</v>
      </c>
      <c r="B44" s="14"/>
      <c r="C44" s="15" t="s">
        <v>86</v>
      </c>
      <c r="D44" s="6"/>
      <c r="E44" s="6" t="s">
        <v>39</v>
      </c>
      <c r="F44" s="6"/>
      <c r="G44" s="6"/>
      <c r="H44" s="6"/>
      <c r="I44" s="6"/>
      <c r="J44" s="45">
        <v>3830.4</v>
      </c>
      <c r="K44" s="19"/>
      <c r="L44" s="29"/>
      <c r="M44" s="29"/>
      <c r="N44" s="19"/>
      <c r="O44" s="29"/>
      <c r="P44" s="19">
        <f t="shared" si="1"/>
        <v>17865.200000000008</v>
      </c>
    </row>
    <row r="45" spans="1:16" ht="14.25" customHeight="1" x14ac:dyDescent="0.35">
      <c r="A45" s="44">
        <v>44466</v>
      </c>
      <c r="B45" s="14"/>
      <c r="C45" s="15" t="s">
        <v>87</v>
      </c>
      <c r="D45" s="6"/>
      <c r="E45" s="6" t="s">
        <v>39</v>
      </c>
      <c r="F45" s="6"/>
      <c r="G45" s="6"/>
      <c r="H45" s="6"/>
      <c r="I45" s="6"/>
      <c r="J45" s="45">
        <v>12524</v>
      </c>
      <c r="K45" s="19"/>
      <c r="L45" s="29"/>
      <c r="M45" s="29"/>
      <c r="N45" s="19"/>
      <c r="O45" s="29"/>
      <c r="P45" s="19">
        <f t="shared" si="1"/>
        <v>30389.200000000008</v>
      </c>
    </row>
    <row r="46" spans="1:16" ht="14.25" customHeight="1" x14ac:dyDescent="0.35">
      <c r="A46" s="44">
        <v>44469</v>
      </c>
      <c r="B46" s="14"/>
      <c r="C46" s="15" t="s">
        <v>88</v>
      </c>
      <c r="D46" s="6"/>
      <c r="E46" s="6" t="s">
        <v>39</v>
      </c>
      <c r="F46" s="6"/>
      <c r="G46" s="6"/>
      <c r="H46" s="6"/>
      <c r="I46" s="6"/>
      <c r="J46" s="45">
        <v>240</v>
      </c>
      <c r="K46" s="19"/>
      <c r="L46" s="29"/>
      <c r="M46" s="29"/>
      <c r="N46" s="19"/>
      <c r="O46" s="29"/>
      <c r="P46" s="19">
        <f t="shared" si="1"/>
        <v>30629.200000000008</v>
      </c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122152.8</v>
      </c>
      <c r="K52" s="62"/>
      <c r="L52" s="62">
        <f t="shared" ref="L52:M52" si="2">SUM(L23:L51)</f>
        <v>0</v>
      </c>
      <c r="M52" s="62">
        <f t="shared" si="2"/>
        <v>91523.6</v>
      </c>
      <c r="N52" s="26"/>
      <c r="O52" s="27"/>
      <c r="P52" s="43">
        <f>J52-M52</f>
        <v>30629.199999999997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70" t="s">
        <v>96</v>
      </c>
      <c r="E55" s="70"/>
      <c r="F55" s="70"/>
      <c r="G55" s="70" t="s">
        <v>85</v>
      </c>
      <c r="H55" s="70"/>
      <c r="I55" s="70" t="s">
        <v>93</v>
      </c>
      <c r="J55" s="70"/>
      <c r="K55" s="70" t="s">
        <v>94</v>
      </c>
      <c r="L55" s="70"/>
      <c r="M55" s="70"/>
      <c r="N55" s="70" t="s">
        <v>95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14034.8</v>
      </c>
      <c r="E56" s="83"/>
      <c r="F56" s="83"/>
      <c r="G56" s="84">
        <v>0</v>
      </c>
      <c r="H56" s="86"/>
      <c r="I56" s="84">
        <v>0</v>
      </c>
      <c r="J56" s="86"/>
      <c r="K56" s="83">
        <v>0</v>
      </c>
      <c r="L56" s="83"/>
      <c r="M56" s="83"/>
      <c r="N56" s="83">
        <v>16594.400000000001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B1B6B-2459-4CB3-8BA5-043D532DD24E}">
  <sheetPr codeName="Sheet13">
    <pageSetUpPr fitToPage="1"/>
  </sheetPr>
  <dimension ref="A1:R1002"/>
  <sheetViews>
    <sheetView topLeftCell="A2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44530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60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60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60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60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60">
        <v>44112</v>
      </c>
      <c r="B29" s="14"/>
      <c r="C29" s="6" t="s">
        <v>54</v>
      </c>
      <c r="D29" s="37"/>
      <c r="E29" s="6" t="s">
        <v>39</v>
      </c>
      <c r="F29" s="6"/>
      <c r="G29" s="6"/>
      <c r="H29" s="6"/>
      <c r="I29" s="6"/>
      <c r="J29" s="45">
        <v>10618.8</v>
      </c>
      <c r="K29" s="19"/>
      <c r="L29" s="29"/>
      <c r="M29" s="29"/>
      <c r="N29" s="19"/>
      <c r="O29" s="29"/>
      <c r="P29" s="19">
        <f t="shared" ref="P29:P47" si="1">P28+J29-M29</f>
        <v>40647.599999999999</v>
      </c>
    </row>
    <row r="30" spans="1:18" ht="14.25" customHeight="1" x14ac:dyDescent="0.35">
      <c r="A30" s="60">
        <v>44116</v>
      </c>
      <c r="B30" s="14"/>
      <c r="C30" s="6" t="s">
        <v>55</v>
      </c>
      <c r="D30" s="37"/>
      <c r="E30" s="6" t="s">
        <v>39</v>
      </c>
      <c r="F30" s="6"/>
      <c r="G30" s="6"/>
      <c r="H30" s="6"/>
      <c r="I30" s="6"/>
      <c r="J30" s="45">
        <v>8778</v>
      </c>
      <c r="K30" s="19"/>
      <c r="L30" s="29"/>
      <c r="M30" s="29"/>
      <c r="N30" s="19"/>
      <c r="O30" s="29"/>
      <c r="P30" s="19">
        <f t="shared" si="1"/>
        <v>49425.599999999999</v>
      </c>
    </row>
    <row r="31" spans="1:18" ht="14.25" customHeight="1" x14ac:dyDescent="0.35">
      <c r="A31" s="44">
        <v>44153</v>
      </c>
      <c r="B31" s="14"/>
      <c r="C31" s="15" t="s">
        <v>61</v>
      </c>
      <c r="D31" s="6"/>
      <c r="E31" s="6" t="s">
        <v>76</v>
      </c>
      <c r="F31" s="6"/>
      <c r="G31" s="6"/>
      <c r="H31" s="6"/>
      <c r="I31" s="6"/>
      <c r="J31" s="45"/>
      <c r="K31" s="19"/>
      <c r="L31" s="29"/>
      <c r="M31" s="29">
        <v>1836</v>
      </c>
      <c r="N31" s="19"/>
      <c r="O31" s="29"/>
      <c r="P31" s="19">
        <f t="shared" si="1"/>
        <v>47589.599999999999</v>
      </c>
    </row>
    <row r="32" spans="1:18" ht="14.25" customHeight="1" x14ac:dyDescent="0.35">
      <c r="A32" s="60">
        <v>44166</v>
      </c>
      <c r="B32" s="14"/>
      <c r="C32" s="15" t="s">
        <v>63</v>
      </c>
      <c r="D32" s="6"/>
      <c r="E32" s="6" t="s">
        <v>77</v>
      </c>
      <c r="F32" s="6"/>
      <c r="G32" s="6"/>
      <c r="H32" s="6"/>
      <c r="I32" s="6"/>
      <c r="J32" s="45"/>
      <c r="K32" s="19"/>
      <c r="L32" s="29"/>
      <c r="M32" s="29">
        <v>5340</v>
      </c>
      <c r="N32" s="19"/>
      <c r="O32" s="29"/>
      <c r="P32" s="19">
        <f t="shared" si="1"/>
        <v>42249.599999999999</v>
      </c>
    </row>
    <row r="33" spans="1:16" ht="14.25" customHeight="1" x14ac:dyDescent="0.35">
      <c r="A33" s="60">
        <v>44191</v>
      </c>
      <c r="B33" s="14"/>
      <c r="C33" s="15" t="s">
        <v>62</v>
      </c>
      <c r="D33" s="6"/>
      <c r="E33" s="6" t="s">
        <v>39</v>
      </c>
      <c r="F33" s="6"/>
      <c r="G33" s="6"/>
      <c r="H33" s="6"/>
      <c r="I33" s="6"/>
      <c r="J33" s="45">
        <v>2860</v>
      </c>
      <c r="K33" s="19"/>
      <c r="L33" s="29"/>
      <c r="M33" s="29"/>
      <c r="N33" s="19"/>
      <c r="O33" s="29"/>
      <c r="P33" s="19">
        <f t="shared" si="1"/>
        <v>45109.599999999999</v>
      </c>
    </row>
    <row r="34" spans="1:16" ht="14.25" customHeight="1" x14ac:dyDescent="0.35">
      <c r="A34" s="44">
        <v>44221</v>
      </c>
      <c r="B34" s="14"/>
      <c r="C34" s="15" t="s">
        <v>65</v>
      </c>
      <c r="D34" s="6"/>
      <c r="E34" s="6" t="s">
        <v>78</v>
      </c>
      <c r="F34" s="6"/>
      <c r="G34" s="6"/>
      <c r="H34" s="6"/>
      <c r="I34" s="6"/>
      <c r="J34" s="45"/>
      <c r="K34" s="19"/>
      <c r="L34" s="29"/>
      <c r="M34" s="29">
        <v>22852.799999999999</v>
      </c>
      <c r="N34" s="19"/>
      <c r="O34" s="29"/>
      <c r="P34" s="19">
        <f t="shared" si="1"/>
        <v>22256.799999999999</v>
      </c>
    </row>
    <row r="35" spans="1:16" ht="14.25" customHeight="1" x14ac:dyDescent="0.35">
      <c r="A35" s="44">
        <v>44251</v>
      </c>
      <c r="B35" s="14"/>
      <c r="C35" s="15" t="s">
        <v>64</v>
      </c>
      <c r="D35" s="6"/>
      <c r="E35" s="6" t="s">
        <v>79</v>
      </c>
      <c r="F35" s="6"/>
      <c r="G35" s="6"/>
      <c r="H35" s="6"/>
      <c r="I35" s="6"/>
      <c r="J35" s="45"/>
      <c r="K35" s="19"/>
      <c r="L35" s="29"/>
      <c r="M35" s="29">
        <v>19396.8</v>
      </c>
      <c r="N35" s="19"/>
      <c r="O35" s="29"/>
      <c r="P35" s="19">
        <f t="shared" si="1"/>
        <v>2860</v>
      </c>
    </row>
    <row r="36" spans="1:16" ht="14.25" customHeight="1" x14ac:dyDescent="0.35">
      <c r="A36" s="61">
        <v>44251</v>
      </c>
      <c r="B36" s="14"/>
      <c r="C36" s="15" t="s">
        <v>66</v>
      </c>
      <c r="D36" s="6"/>
      <c r="E36" s="6" t="s">
        <v>39</v>
      </c>
      <c r="F36" s="6"/>
      <c r="G36" s="6"/>
      <c r="H36" s="6"/>
      <c r="I36" s="59"/>
      <c r="J36" s="58">
        <v>9111.2000000000007</v>
      </c>
      <c r="K36" s="19"/>
      <c r="L36" s="29"/>
      <c r="M36" s="29"/>
      <c r="N36" s="19"/>
      <c r="O36" s="29"/>
      <c r="P36" s="19">
        <f t="shared" si="1"/>
        <v>11971.2</v>
      </c>
    </row>
    <row r="37" spans="1:16" ht="14.25" customHeight="1" x14ac:dyDescent="0.35">
      <c r="A37" s="61">
        <v>44263</v>
      </c>
      <c r="B37" s="14"/>
      <c r="C37" s="15" t="s">
        <v>67</v>
      </c>
      <c r="D37" s="6"/>
      <c r="E37" s="6" t="s">
        <v>39</v>
      </c>
      <c r="F37" s="6"/>
      <c r="G37" s="6"/>
      <c r="H37" s="6"/>
      <c r="I37" s="59"/>
      <c r="J37" s="58">
        <v>14813.6</v>
      </c>
      <c r="K37" s="19"/>
      <c r="L37" s="29"/>
      <c r="M37" s="29"/>
      <c r="N37" s="19"/>
      <c r="O37" s="29"/>
      <c r="P37" s="19">
        <f t="shared" si="1"/>
        <v>26784.800000000003</v>
      </c>
    </row>
    <row r="38" spans="1:16" ht="14.25" customHeight="1" x14ac:dyDescent="0.35">
      <c r="A38" s="61">
        <v>44278</v>
      </c>
      <c r="B38" s="14"/>
      <c r="C38" s="15" t="s">
        <v>68</v>
      </c>
      <c r="D38" s="6"/>
      <c r="E38" s="6" t="s">
        <v>39</v>
      </c>
      <c r="F38" s="6"/>
      <c r="G38" s="6"/>
      <c r="H38" s="6"/>
      <c r="I38" s="59"/>
      <c r="J38" s="58">
        <v>11803.2</v>
      </c>
      <c r="K38" s="19"/>
      <c r="L38" s="29"/>
      <c r="M38" s="29"/>
      <c r="N38" s="19"/>
      <c r="O38" s="29"/>
      <c r="P38" s="19">
        <f t="shared" si="1"/>
        <v>38588</v>
      </c>
    </row>
    <row r="39" spans="1:16" ht="14.25" customHeight="1" x14ac:dyDescent="0.35">
      <c r="A39" s="61">
        <v>44285</v>
      </c>
      <c r="B39" s="14"/>
      <c r="C39" s="15" t="s">
        <v>69</v>
      </c>
      <c r="D39" s="6"/>
      <c r="E39" s="6" t="s">
        <v>39</v>
      </c>
      <c r="F39" s="6"/>
      <c r="G39" s="6"/>
      <c r="H39" s="6"/>
      <c r="I39" s="59"/>
      <c r="J39" s="58">
        <v>3510</v>
      </c>
      <c r="K39" s="19"/>
      <c r="L39" s="29"/>
      <c r="M39" s="29"/>
      <c r="N39" s="19"/>
      <c r="O39" s="29"/>
      <c r="P39" s="19">
        <f t="shared" si="1"/>
        <v>42098</v>
      </c>
    </row>
    <row r="40" spans="1:16" ht="14.25" customHeight="1" x14ac:dyDescent="0.35">
      <c r="A40" s="44">
        <v>44285</v>
      </c>
      <c r="B40" s="14"/>
      <c r="C40" s="15" t="s">
        <v>75</v>
      </c>
      <c r="D40" s="6"/>
      <c r="E40" s="6" t="s">
        <v>80</v>
      </c>
      <c r="F40" s="6"/>
      <c r="G40" s="6"/>
      <c r="H40" s="6"/>
      <c r="I40" s="59"/>
      <c r="J40" s="18"/>
      <c r="K40" s="19"/>
      <c r="L40" s="29"/>
      <c r="M40" s="29">
        <v>2860</v>
      </c>
      <c r="N40" s="19"/>
      <c r="O40" s="29"/>
      <c r="P40" s="19">
        <f>P39+J40-M40</f>
        <v>39238</v>
      </c>
    </row>
    <row r="41" spans="1:16" ht="14.25" customHeight="1" x14ac:dyDescent="0.35">
      <c r="A41" s="44">
        <v>44319</v>
      </c>
      <c r="B41" s="14"/>
      <c r="C41" s="15" t="s">
        <v>84</v>
      </c>
      <c r="D41" s="6"/>
      <c r="E41" s="6" t="s">
        <v>39</v>
      </c>
      <c r="F41" s="6"/>
      <c r="G41" s="6"/>
      <c r="H41" s="6"/>
      <c r="I41" s="6"/>
      <c r="J41" s="45">
        <v>14034.8</v>
      </c>
      <c r="K41" s="19"/>
      <c r="L41" s="29"/>
      <c r="M41" s="29"/>
      <c r="N41" s="19"/>
      <c r="O41" s="29"/>
      <c r="P41" s="19">
        <f t="shared" si="1"/>
        <v>53272.800000000003</v>
      </c>
    </row>
    <row r="42" spans="1:16" ht="14.25" customHeight="1" x14ac:dyDescent="0.35">
      <c r="A42" s="63">
        <v>44410</v>
      </c>
      <c r="B42" s="14"/>
      <c r="C42" s="15" t="s">
        <v>90</v>
      </c>
      <c r="D42" s="6"/>
      <c r="E42" s="6" t="s">
        <v>89</v>
      </c>
      <c r="F42" s="6"/>
      <c r="G42" s="6"/>
      <c r="H42" s="6"/>
      <c r="I42" s="6"/>
      <c r="J42" s="45"/>
      <c r="K42" s="19"/>
      <c r="L42" s="29"/>
      <c r="M42" s="29">
        <v>9111.2000000000007</v>
      </c>
      <c r="N42" s="19"/>
      <c r="O42" s="29"/>
      <c r="P42" s="19">
        <f t="shared" si="1"/>
        <v>44161.600000000006</v>
      </c>
    </row>
    <row r="43" spans="1:16" ht="13.5" customHeight="1" x14ac:dyDescent="0.35">
      <c r="A43" s="63">
        <v>44440</v>
      </c>
      <c r="B43" s="14"/>
      <c r="C43" s="15" t="s">
        <v>91</v>
      </c>
      <c r="D43" s="6"/>
      <c r="E43" s="6" t="s">
        <v>92</v>
      </c>
      <c r="F43" s="6"/>
      <c r="G43" s="6"/>
      <c r="H43" s="6"/>
      <c r="I43" s="6"/>
      <c r="J43" s="45"/>
      <c r="K43" s="19"/>
      <c r="L43" s="29"/>
      <c r="M43" s="29">
        <v>30126.799999999999</v>
      </c>
      <c r="N43" s="19"/>
      <c r="O43" s="29"/>
      <c r="P43" s="19">
        <f t="shared" si="1"/>
        <v>14034.800000000007</v>
      </c>
    </row>
    <row r="44" spans="1:16" ht="14.25" customHeight="1" x14ac:dyDescent="0.35">
      <c r="A44" s="44">
        <v>44440</v>
      </c>
      <c r="B44" s="14"/>
      <c r="C44" s="15" t="s">
        <v>86</v>
      </c>
      <c r="D44" s="6"/>
      <c r="E44" s="6" t="s">
        <v>39</v>
      </c>
      <c r="F44" s="6"/>
      <c r="G44" s="6"/>
      <c r="H44" s="6"/>
      <c r="I44" s="6"/>
      <c r="J44" s="45">
        <v>3830.4</v>
      </c>
      <c r="K44" s="19"/>
      <c r="L44" s="29"/>
      <c r="M44" s="29"/>
      <c r="N44" s="19"/>
      <c r="O44" s="29"/>
      <c r="P44" s="19">
        <f t="shared" si="1"/>
        <v>17865.200000000008</v>
      </c>
    </row>
    <row r="45" spans="1:16" ht="14.25" customHeight="1" x14ac:dyDescent="0.35">
      <c r="A45" s="44">
        <v>44466</v>
      </c>
      <c r="B45" s="14"/>
      <c r="C45" s="15" t="s">
        <v>87</v>
      </c>
      <c r="D45" s="6"/>
      <c r="E45" s="6" t="s">
        <v>39</v>
      </c>
      <c r="F45" s="6"/>
      <c r="G45" s="6"/>
      <c r="H45" s="6"/>
      <c r="I45" s="6"/>
      <c r="J45" s="45">
        <v>12524</v>
      </c>
      <c r="K45" s="19"/>
      <c r="L45" s="29"/>
      <c r="M45" s="29"/>
      <c r="N45" s="19"/>
      <c r="O45" s="29"/>
      <c r="P45" s="19">
        <f t="shared" si="1"/>
        <v>30389.200000000008</v>
      </c>
    </row>
    <row r="46" spans="1:16" ht="14.25" customHeight="1" x14ac:dyDescent="0.35">
      <c r="A46" s="44">
        <v>44469</v>
      </c>
      <c r="B46" s="14"/>
      <c r="C46" s="15" t="s">
        <v>88</v>
      </c>
      <c r="D46" s="6"/>
      <c r="E46" s="6" t="s">
        <v>39</v>
      </c>
      <c r="F46" s="6"/>
      <c r="G46" s="6"/>
      <c r="H46" s="6"/>
      <c r="I46" s="6"/>
      <c r="J46" s="45">
        <v>240</v>
      </c>
      <c r="K46" s="19"/>
      <c r="L46" s="29"/>
      <c r="M46" s="29"/>
      <c r="N46" s="19"/>
      <c r="O46" s="29"/>
      <c r="P46" s="19">
        <f t="shared" si="1"/>
        <v>30629.200000000008</v>
      </c>
    </row>
    <row r="47" spans="1:16" ht="14.25" customHeight="1" x14ac:dyDescent="0.35">
      <c r="A47" s="44">
        <v>44522</v>
      </c>
      <c r="B47" s="14"/>
      <c r="C47" s="15" t="s">
        <v>97</v>
      </c>
      <c r="D47" s="6"/>
      <c r="E47" s="6" t="s">
        <v>98</v>
      </c>
      <c r="F47" s="6"/>
      <c r="G47" s="6"/>
      <c r="H47" s="6"/>
      <c r="I47" s="6"/>
      <c r="J47" s="45"/>
      <c r="K47" s="19"/>
      <c r="L47" s="29"/>
      <c r="M47" s="29">
        <v>14034.8</v>
      </c>
      <c r="N47" s="19"/>
      <c r="O47" s="29"/>
      <c r="P47" s="19">
        <f t="shared" si="1"/>
        <v>16594.400000000009</v>
      </c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122152.8</v>
      </c>
      <c r="K52" s="62"/>
      <c r="L52" s="62">
        <f t="shared" ref="L52:M52" si="2">SUM(L23:L51)</f>
        <v>0</v>
      </c>
      <c r="M52" s="62">
        <f t="shared" si="2"/>
        <v>105558.40000000001</v>
      </c>
      <c r="N52" s="26"/>
      <c r="O52" s="27"/>
      <c r="P52" s="43">
        <f>J52-M52</f>
        <v>16594.399999999994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96</v>
      </c>
      <c r="E55" s="89"/>
      <c r="F55" s="90"/>
      <c r="G55" s="70" t="s">
        <v>85</v>
      </c>
      <c r="H55" s="70"/>
      <c r="I55" s="70" t="s">
        <v>93</v>
      </c>
      <c r="J55" s="70"/>
      <c r="K55" s="70" t="s">
        <v>94</v>
      </c>
      <c r="L55" s="70"/>
      <c r="M55" s="70"/>
      <c r="N55" s="70" t="s">
        <v>95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0</v>
      </c>
      <c r="H56" s="86"/>
      <c r="I56" s="84">
        <v>0</v>
      </c>
      <c r="J56" s="86"/>
      <c r="K56" s="83">
        <v>0</v>
      </c>
      <c r="L56" s="83"/>
      <c r="M56" s="83"/>
      <c r="N56" s="83">
        <v>16594.400000000001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A552-EA09-4670-8076-EB5252EA8B2E}">
  <sheetPr codeName="Sheet14">
    <pageSetUpPr fitToPage="1"/>
  </sheetPr>
  <dimension ref="A1:R1002"/>
  <sheetViews>
    <sheetView topLeftCell="A37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44561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60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60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60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60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60">
        <v>44112</v>
      </c>
      <c r="B29" s="14"/>
      <c r="C29" s="6" t="s">
        <v>54</v>
      </c>
      <c r="D29" s="37"/>
      <c r="E29" s="6" t="s">
        <v>39</v>
      </c>
      <c r="F29" s="6"/>
      <c r="G29" s="6"/>
      <c r="H29" s="6"/>
      <c r="I29" s="6"/>
      <c r="J29" s="45">
        <v>10618.8</v>
      </c>
      <c r="K29" s="19"/>
      <c r="L29" s="29"/>
      <c r="M29" s="29"/>
      <c r="N29" s="19"/>
      <c r="O29" s="29"/>
      <c r="P29" s="19">
        <f t="shared" ref="P29:P50" si="1">P28+J29-M29</f>
        <v>40647.599999999999</v>
      </c>
    </row>
    <row r="30" spans="1:18" ht="14.25" customHeight="1" x14ac:dyDescent="0.35">
      <c r="A30" s="60">
        <v>44116</v>
      </c>
      <c r="B30" s="14"/>
      <c r="C30" s="6" t="s">
        <v>55</v>
      </c>
      <c r="D30" s="37"/>
      <c r="E30" s="6" t="s">
        <v>39</v>
      </c>
      <c r="F30" s="6"/>
      <c r="G30" s="6"/>
      <c r="H30" s="6"/>
      <c r="I30" s="6"/>
      <c r="J30" s="45">
        <v>8778</v>
      </c>
      <c r="K30" s="19"/>
      <c r="L30" s="29"/>
      <c r="M30" s="29"/>
      <c r="N30" s="19"/>
      <c r="O30" s="29"/>
      <c r="P30" s="19">
        <f t="shared" si="1"/>
        <v>49425.599999999999</v>
      </c>
    </row>
    <row r="31" spans="1:18" ht="14.25" customHeight="1" x14ac:dyDescent="0.35">
      <c r="A31" s="44">
        <v>44153</v>
      </c>
      <c r="B31" s="14"/>
      <c r="C31" s="15" t="s">
        <v>61</v>
      </c>
      <c r="D31" s="6"/>
      <c r="E31" s="6" t="s">
        <v>76</v>
      </c>
      <c r="F31" s="6"/>
      <c r="G31" s="6"/>
      <c r="H31" s="6"/>
      <c r="I31" s="6"/>
      <c r="J31" s="45"/>
      <c r="K31" s="19"/>
      <c r="L31" s="29"/>
      <c r="M31" s="29">
        <v>1836</v>
      </c>
      <c r="N31" s="19"/>
      <c r="O31" s="29"/>
      <c r="P31" s="19">
        <f t="shared" si="1"/>
        <v>47589.599999999999</v>
      </c>
    </row>
    <row r="32" spans="1:18" ht="14.25" customHeight="1" x14ac:dyDescent="0.35">
      <c r="A32" s="60">
        <v>44166</v>
      </c>
      <c r="B32" s="14"/>
      <c r="C32" s="15" t="s">
        <v>63</v>
      </c>
      <c r="D32" s="6"/>
      <c r="E32" s="6" t="s">
        <v>77</v>
      </c>
      <c r="F32" s="6"/>
      <c r="G32" s="6"/>
      <c r="H32" s="6"/>
      <c r="I32" s="6"/>
      <c r="J32" s="45"/>
      <c r="K32" s="19"/>
      <c r="L32" s="29"/>
      <c r="M32" s="29">
        <v>5340</v>
      </c>
      <c r="N32" s="19"/>
      <c r="O32" s="29"/>
      <c r="P32" s="19">
        <f t="shared" si="1"/>
        <v>42249.599999999999</v>
      </c>
    </row>
    <row r="33" spans="1:16" ht="14.25" customHeight="1" x14ac:dyDescent="0.35">
      <c r="A33" s="60">
        <v>44191</v>
      </c>
      <c r="B33" s="14"/>
      <c r="C33" s="15" t="s">
        <v>62</v>
      </c>
      <c r="D33" s="6"/>
      <c r="E33" s="6" t="s">
        <v>39</v>
      </c>
      <c r="F33" s="6"/>
      <c r="G33" s="6"/>
      <c r="H33" s="6"/>
      <c r="I33" s="6"/>
      <c r="J33" s="45">
        <v>2860</v>
      </c>
      <c r="K33" s="19"/>
      <c r="L33" s="29"/>
      <c r="M33" s="29"/>
      <c r="N33" s="19"/>
      <c r="O33" s="29"/>
      <c r="P33" s="19">
        <f t="shared" si="1"/>
        <v>45109.599999999999</v>
      </c>
    </row>
    <row r="34" spans="1:16" ht="14.25" customHeight="1" x14ac:dyDescent="0.35">
      <c r="A34" s="44">
        <v>44221</v>
      </c>
      <c r="B34" s="14"/>
      <c r="C34" s="15" t="s">
        <v>65</v>
      </c>
      <c r="D34" s="6"/>
      <c r="E34" s="6" t="s">
        <v>78</v>
      </c>
      <c r="F34" s="6"/>
      <c r="G34" s="6"/>
      <c r="H34" s="6"/>
      <c r="I34" s="6"/>
      <c r="J34" s="45"/>
      <c r="K34" s="19"/>
      <c r="L34" s="29"/>
      <c r="M34" s="29">
        <v>22852.799999999999</v>
      </c>
      <c r="N34" s="19"/>
      <c r="O34" s="29"/>
      <c r="P34" s="19">
        <f t="shared" si="1"/>
        <v>22256.799999999999</v>
      </c>
    </row>
    <row r="35" spans="1:16" ht="14.25" customHeight="1" x14ac:dyDescent="0.35">
      <c r="A35" s="44">
        <v>44251</v>
      </c>
      <c r="B35" s="14"/>
      <c r="C35" s="15" t="s">
        <v>64</v>
      </c>
      <c r="D35" s="6"/>
      <c r="E35" s="6" t="s">
        <v>79</v>
      </c>
      <c r="F35" s="6"/>
      <c r="G35" s="6"/>
      <c r="H35" s="6"/>
      <c r="I35" s="6"/>
      <c r="J35" s="45"/>
      <c r="K35" s="19"/>
      <c r="L35" s="29"/>
      <c r="M35" s="29">
        <v>19396.8</v>
      </c>
      <c r="N35" s="19"/>
      <c r="O35" s="29"/>
      <c r="P35" s="19">
        <f t="shared" si="1"/>
        <v>2860</v>
      </c>
    </row>
    <row r="36" spans="1:16" ht="14.25" customHeight="1" x14ac:dyDescent="0.35">
      <c r="A36" s="61">
        <v>44251</v>
      </c>
      <c r="B36" s="14"/>
      <c r="C36" s="15" t="s">
        <v>66</v>
      </c>
      <c r="D36" s="6"/>
      <c r="E36" s="6" t="s">
        <v>39</v>
      </c>
      <c r="F36" s="6"/>
      <c r="G36" s="6"/>
      <c r="H36" s="6"/>
      <c r="I36" s="59"/>
      <c r="J36" s="58">
        <v>9111.2000000000007</v>
      </c>
      <c r="K36" s="19"/>
      <c r="L36" s="29"/>
      <c r="M36" s="29"/>
      <c r="N36" s="19"/>
      <c r="O36" s="29"/>
      <c r="P36" s="19">
        <f t="shared" si="1"/>
        <v>11971.2</v>
      </c>
    </row>
    <row r="37" spans="1:16" ht="14.25" customHeight="1" x14ac:dyDescent="0.35">
      <c r="A37" s="61">
        <v>44263</v>
      </c>
      <c r="B37" s="14"/>
      <c r="C37" s="15" t="s">
        <v>67</v>
      </c>
      <c r="D37" s="6"/>
      <c r="E37" s="6" t="s">
        <v>39</v>
      </c>
      <c r="F37" s="6"/>
      <c r="G37" s="6"/>
      <c r="H37" s="6"/>
      <c r="I37" s="59"/>
      <c r="J37" s="58">
        <v>14813.6</v>
      </c>
      <c r="K37" s="19"/>
      <c r="L37" s="29"/>
      <c r="M37" s="29"/>
      <c r="N37" s="19"/>
      <c r="O37" s="29"/>
      <c r="P37" s="19">
        <f t="shared" si="1"/>
        <v>26784.800000000003</v>
      </c>
    </row>
    <row r="38" spans="1:16" ht="14.25" customHeight="1" x14ac:dyDescent="0.35">
      <c r="A38" s="61">
        <v>44278</v>
      </c>
      <c r="B38" s="14"/>
      <c r="C38" s="15" t="s">
        <v>68</v>
      </c>
      <c r="D38" s="6"/>
      <c r="E38" s="6" t="s">
        <v>39</v>
      </c>
      <c r="F38" s="6"/>
      <c r="G38" s="6"/>
      <c r="H38" s="6"/>
      <c r="I38" s="59"/>
      <c r="J38" s="58">
        <v>11803.2</v>
      </c>
      <c r="K38" s="19"/>
      <c r="L38" s="29"/>
      <c r="M38" s="29"/>
      <c r="N38" s="19"/>
      <c r="O38" s="29"/>
      <c r="P38" s="19">
        <f t="shared" si="1"/>
        <v>38588</v>
      </c>
    </row>
    <row r="39" spans="1:16" ht="14.25" customHeight="1" x14ac:dyDescent="0.35">
      <c r="A39" s="61">
        <v>44285</v>
      </c>
      <c r="B39" s="14"/>
      <c r="C39" s="15" t="s">
        <v>69</v>
      </c>
      <c r="D39" s="6"/>
      <c r="E39" s="6" t="s">
        <v>39</v>
      </c>
      <c r="F39" s="6"/>
      <c r="G39" s="6"/>
      <c r="H39" s="6"/>
      <c r="I39" s="59"/>
      <c r="J39" s="58">
        <v>3510</v>
      </c>
      <c r="K39" s="19"/>
      <c r="L39" s="29"/>
      <c r="M39" s="29"/>
      <c r="N39" s="19"/>
      <c r="O39" s="29"/>
      <c r="P39" s="19">
        <f t="shared" si="1"/>
        <v>42098</v>
      </c>
    </row>
    <row r="40" spans="1:16" ht="14.25" customHeight="1" x14ac:dyDescent="0.35">
      <c r="A40" s="44">
        <v>44285</v>
      </c>
      <c r="B40" s="14"/>
      <c r="C40" s="15" t="s">
        <v>75</v>
      </c>
      <c r="D40" s="6"/>
      <c r="E40" s="6" t="s">
        <v>80</v>
      </c>
      <c r="F40" s="6"/>
      <c r="G40" s="6"/>
      <c r="H40" s="6"/>
      <c r="I40" s="59"/>
      <c r="J40" s="18"/>
      <c r="K40" s="19"/>
      <c r="L40" s="29"/>
      <c r="M40" s="29">
        <v>2860</v>
      </c>
      <c r="N40" s="19"/>
      <c r="O40" s="29"/>
      <c r="P40" s="19">
        <f>P39+J40-M40</f>
        <v>39238</v>
      </c>
    </row>
    <row r="41" spans="1:16" ht="14.25" customHeight="1" x14ac:dyDescent="0.35">
      <c r="A41" s="44">
        <v>44319</v>
      </c>
      <c r="B41" s="14"/>
      <c r="C41" s="15" t="s">
        <v>84</v>
      </c>
      <c r="D41" s="6"/>
      <c r="E41" s="6" t="s">
        <v>39</v>
      </c>
      <c r="F41" s="6"/>
      <c r="G41" s="6"/>
      <c r="H41" s="6"/>
      <c r="I41" s="6"/>
      <c r="J41" s="45">
        <v>14034.8</v>
      </c>
      <c r="K41" s="19"/>
      <c r="L41" s="29"/>
      <c r="M41" s="29"/>
      <c r="N41" s="19"/>
      <c r="O41" s="29"/>
      <c r="P41" s="19">
        <f t="shared" si="1"/>
        <v>53272.800000000003</v>
      </c>
    </row>
    <row r="42" spans="1:16" ht="14.25" customHeight="1" x14ac:dyDescent="0.35">
      <c r="A42" s="63">
        <v>44410</v>
      </c>
      <c r="B42" s="14"/>
      <c r="C42" s="15" t="s">
        <v>90</v>
      </c>
      <c r="D42" s="6"/>
      <c r="E42" s="6" t="s">
        <v>89</v>
      </c>
      <c r="F42" s="6"/>
      <c r="G42" s="6"/>
      <c r="H42" s="6"/>
      <c r="I42" s="6"/>
      <c r="J42" s="45"/>
      <c r="K42" s="19"/>
      <c r="L42" s="29"/>
      <c r="M42" s="29">
        <v>9111.2000000000007</v>
      </c>
      <c r="N42" s="19"/>
      <c r="O42" s="29"/>
      <c r="P42" s="19">
        <f t="shared" si="1"/>
        <v>44161.600000000006</v>
      </c>
    </row>
    <row r="43" spans="1:16" ht="13.5" customHeight="1" x14ac:dyDescent="0.35">
      <c r="A43" s="63">
        <v>44440</v>
      </c>
      <c r="B43" s="14"/>
      <c r="C43" s="15" t="s">
        <v>91</v>
      </c>
      <c r="D43" s="6"/>
      <c r="E43" s="6" t="s">
        <v>92</v>
      </c>
      <c r="F43" s="6"/>
      <c r="G43" s="6"/>
      <c r="H43" s="6"/>
      <c r="I43" s="6"/>
      <c r="J43" s="45"/>
      <c r="K43" s="19"/>
      <c r="L43" s="29"/>
      <c r="M43" s="29">
        <v>30126.799999999999</v>
      </c>
      <c r="N43" s="19"/>
      <c r="O43" s="29"/>
      <c r="P43" s="19">
        <f t="shared" si="1"/>
        <v>14034.800000000007</v>
      </c>
    </row>
    <row r="44" spans="1:16" ht="14.25" customHeight="1" x14ac:dyDescent="0.35">
      <c r="A44" s="44">
        <v>44440</v>
      </c>
      <c r="B44" s="14"/>
      <c r="C44" s="15" t="s">
        <v>86</v>
      </c>
      <c r="D44" s="6"/>
      <c r="E44" s="6" t="s">
        <v>39</v>
      </c>
      <c r="F44" s="6"/>
      <c r="G44" s="6"/>
      <c r="H44" s="6"/>
      <c r="I44" s="6"/>
      <c r="J44" s="45">
        <v>3830.4</v>
      </c>
      <c r="K44" s="19"/>
      <c r="L44" s="29"/>
      <c r="M44" s="29"/>
      <c r="N44" s="19"/>
      <c r="O44" s="29"/>
      <c r="P44" s="19">
        <f t="shared" si="1"/>
        <v>17865.200000000008</v>
      </c>
    </row>
    <row r="45" spans="1:16" ht="14.25" customHeight="1" x14ac:dyDescent="0.35">
      <c r="A45" s="44">
        <v>44466</v>
      </c>
      <c r="B45" s="14"/>
      <c r="C45" s="15" t="s">
        <v>87</v>
      </c>
      <c r="D45" s="6"/>
      <c r="E45" s="6" t="s">
        <v>39</v>
      </c>
      <c r="F45" s="6"/>
      <c r="G45" s="6"/>
      <c r="H45" s="6"/>
      <c r="I45" s="6"/>
      <c r="J45" s="45">
        <v>12524</v>
      </c>
      <c r="K45" s="19"/>
      <c r="L45" s="29"/>
      <c r="M45" s="29"/>
      <c r="N45" s="19"/>
      <c r="O45" s="29"/>
      <c r="P45" s="19">
        <f t="shared" si="1"/>
        <v>30389.200000000008</v>
      </c>
    </row>
    <row r="46" spans="1:16" ht="14.25" customHeight="1" x14ac:dyDescent="0.35">
      <c r="A46" s="44">
        <v>44469</v>
      </c>
      <c r="B46" s="14"/>
      <c r="C46" s="15" t="s">
        <v>88</v>
      </c>
      <c r="D46" s="6"/>
      <c r="E46" s="6" t="s">
        <v>39</v>
      </c>
      <c r="F46" s="6"/>
      <c r="G46" s="6"/>
      <c r="H46" s="6"/>
      <c r="I46" s="6"/>
      <c r="J46" s="45">
        <v>240</v>
      </c>
      <c r="K46" s="19"/>
      <c r="L46" s="29"/>
      <c r="M46" s="29"/>
      <c r="N46" s="19"/>
      <c r="O46" s="29"/>
      <c r="P46" s="19">
        <f t="shared" si="1"/>
        <v>30629.200000000008</v>
      </c>
    </row>
    <row r="47" spans="1:16" ht="14.25" customHeight="1" x14ac:dyDescent="0.35">
      <c r="A47" s="44">
        <v>44522</v>
      </c>
      <c r="B47" s="14"/>
      <c r="C47" s="15" t="s">
        <v>97</v>
      </c>
      <c r="D47" s="6"/>
      <c r="E47" s="6" t="s">
        <v>98</v>
      </c>
      <c r="F47" s="6"/>
      <c r="G47" s="6"/>
      <c r="H47" s="6"/>
      <c r="I47" s="6"/>
      <c r="J47" s="45"/>
      <c r="K47" s="19"/>
      <c r="L47" s="29"/>
      <c r="M47" s="29">
        <v>14034.8</v>
      </c>
      <c r="N47" s="19"/>
      <c r="O47" s="29"/>
      <c r="P47" s="19">
        <f t="shared" si="1"/>
        <v>16594.400000000009</v>
      </c>
    </row>
    <row r="48" spans="1:16" ht="14.25" customHeight="1" x14ac:dyDescent="0.35">
      <c r="A48" s="44">
        <v>44545</v>
      </c>
      <c r="B48" s="14"/>
      <c r="C48" s="15" t="s">
        <v>99</v>
      </c>
      <c r="D48" s="6"/>
      <c r="E48" s="6" t="s">
        <v>39</v>
      </c>
      <c r="F48" s="6"/>
      <c r="G48" s="6"/>
      <c r="H48" s="6"/>
      <c r="I48" s="6"/>
      <c r="J48" s="45">
        <v>12484</v>
      </c>
      <c r="K48" s="19"/>
      <c r="L48" s="29"/>
      <c r="M48" s="29"/>
      <c r="N48" s="19"/>
      <c r="O48" s="29"/>
      <c r="P48" s="19">
        <f t="shared" si="1"/>
        <v>29078.400000000009</v>
      </c>
    </row>
    <row r="49" spans="1:16" ht="14.25" customHeight="1" x14ac:dyDescent="0.35">
      <c r="A49" s="44">
        <v>44546</v>
      </c>
      <c r="B49" s="14"/>
      <c r="C49" s="15" t="s">
        <v>100</v>
      </c>
      <c r="D49" s="6"/>
      <c r="E49" s="6" t="s">
        <v>39</v>
      </c>
      <c r="F49" s="6"/>
      <c r="G49" s="6"/>
      <c r="H49" s="6"/>
      <c r="I49" s="6"/>
      <c r="J49" s="45">
        <v>390</v>
      </c>
      <c r="K49" s="19"/>
      <c r="L49" s="29"/>
      <c r="M49" s="29"/>
      <c r="N49" s="19"/>
      <c r="O49" s="29"/>
      <c r="P49" s="19">
        <f t="shared" si="1"/>
        <v>29468.400000000009</v>
      </c>
    </row>
    <row r="50" spans="1:16" ht="14" customHeight="1" x14ac:dyDescent="0.35">
      <c r="A50" s="44">
        <v>44551</v>
      </c>
      <c r="B50" s="14"/>
      <c r="C50" s="15" t="s">
        <v>101</v>
      </c>
      <c r="D50" s="6"/>
      <c r="E50" s="6" t="s">
        <v>39</v>
      </c>
      <c r="F50" s="6"/>
      <c r="G50" s="6"/>
      <c r="H50" s="6"/>
      <c r="I50" s="6"/>
      <c r="J50" s="45">
        <v>3021.8</v>
      </c>
      <c r="K50" s="19"/>
      <c r="L50" s="29"/>
      <c r="M50" s="29"/>
      <c r="N50" s="19"/>
      <c r="O50" s="29"/>
      <c r="P50" s="19">
        <f t="shared" si="1"/>
        <v>32490.200000000008</v>
      </c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138048.59999999998</v>
      </c>
      <c r="K52" s="62"/>
      <c r="L52" s="62">
        <f t="shared" ref="L52:M52" si="2">SUM(L23:L51)</f>
        <v>0</v>
      </c>
      <c r="M52" s="62">
        <f t="shared" si="2"/>
        <v>105558.40000000001</v>
      </c>
      <c r="N52" s="26"/>
      <c r="O52" s="27"/>
      <c r="P52" s="43">
        <f>J52-M52</f>
        <v>32490.199999999968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70" t="s">
        <v>94</v>
      </c>
      <c r="E55" s="70"/>
      <c r="F55" s="70"/>
      <c r="G55" s="70" t="s">
        <v>95</v>
      </c>
      <c r="H55" s="70"/>
      <c r="I55" s="70" t="s">
        <v>102</v>
      </c>
      <c r="J55" s="70"/>
      <c r="K55" s="70" t="s">
        <v>103</v>
      </c>
      <c r="L55" s="70"/>
      <c r="M55" s="70"/>
      <c r="N55" s="70" t="s">
        <v>104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16594.400000000001</v>
      </c>
      <c r="E56" s="83"/>
      <c r="F56" s="83"/>
      <c r="G56" s="84">
        <v>0</v>
      </c>
      <c r="H56" s="86"/>
      <c r="I56" s="84">
        <v>0</v>
      </c>
      <c r="J56" s="86"/>
      <c r="K56" s="83">
        <v>15895.8</v>
      </c>
      <c r="L56" s="83"/>
      <c r="M56" s="83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FD73-67B6-466A-9DBE-C4EBF06C64EF}">
  <sheetPr>
    <pageSetUpPr fitToPage="1"/>
  </sheetPr>
  <dimension ref="A1:R1002"/>
  <sheetViews>
    <sheetView topLeftCell="A10" zoomScaleNormal="100" workbookViewId="0">
      <selection activeCell="Q28" sqref="Q28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44592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27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/>
      <c r="B28" s="14"/>
      <c r="C28" s="35"/>
      <c r="D28" s="37"/>
      <c r="E28" s="6"/>
      <c r="F28" s="6"/>
      <c r="G28" s="6"/>
      <c r="H28" s="6"/>
      <c r="I28" s="6"/>
      <c r="J28" s="45"/>
      <c r="K28" s="19"/>
      <c r="L28" s="29"/>
      <c r="M28" s="29"/>
      <c r="N28" s="19"/>
      <c r="O28" s="29"/>
      <c r="P28" s="19"/>
    </row>
    <row r="29" spans="1:18" ht="14.25" customHeight="1" x14ac:dyDescent="0.35">
      <c r="A29" s="44"/>
      <c r="B29" s="14"/>
      <c r="C29" s="6"/>
      <c r="D29" s="37"/>
      <c r="E29" s="6"/>
      <c r="F29" s="6"/>
      <c r="G29" s="6"/>
      <c r="H29" s="6"/>
      <c r="I29" s="6"/>
      <c r="J29" s="45"/>
      <c r="K29" s="19"/>
      <c r="L29" s="29"/>
      <c r="M29" s="29"/>
      <c r="N29" s="19"/>
      <c r="O29" s="29"/>
      <c r="P29" s="19"/>
    </row>
    <row r="30" spans="1:18" ht="14.25" customHeight="1" x14ac:dyDescent="0.35">
      <c r="A30" s="44"/>
      <c r="B30" s="14"/>
      <c r="C30" s="6"/>
      <c r="D30" s="37"/>
      <c r="E30" s="6"/>
      <c r="F30" s="6"/>
      <c r="G30" s="6"/>
      <c r="H30" s="6"/>
      <c r="I30" s="6"/>
      <c r="J30" s="45"/>
      <c r="K30" s="19"/>
      <c r="L30" s="29"/>
      <c r="M30" s="29"/>
      <c r="N30" s="19"/>
      <c r="O30" s="29"/>
      <c r="P30" s="19"/>
    </row>
    <row r="31" spans="1:18" ht="14.25" customHeight="1" x14ac:dyDescent="0.35">
      <c r="A31" s="44"/>
      <c r="B31" s="14"/>
      <c r="C31" s="15"/>
      <c r="D31" s="6"/>
      <c r="E31" s="6"/>
      <c r="F31" s="6"/>
      <c r="G31" s="6"/>
      <c r="H31" s="6"/>
      <c r="I31" s="6"/>
      <c r="J31" s="45"/>
      <c r="K31" s="19"/>
      <c r="L31" s="29"/>
      <c r="M31" s="29"/>
      <c r="N31" s="19"/>
      <c r="O31" s="29"/>
      <c r="P31" s="19"/>
    </row>
    <row r="32" spans="1:18" ht="14.25" customHeight="1" x14ac:dyDescent="0.35">
      <c r="A32" s="44"/>
      <c r="B32" s="14"/>
      <c r="C32" s="15"/>
      <c r="D32" s="6"/>
      <c r="E32" s="6"/>
      <c r="F32" s="6"/>
      <c r="G32" s="6"/>
      <c r="H32" s="6"/>
      <c r="I32" s="6"/>
      <c r="J32" s="45"/>
      <c r="K32" s="19"/>
      <c r="L32" s="29"/>
      <c r="M32" s="29"/>
      <c r="N32" s="19"/>
      <c r="O32" s="29"/>
      <c r="P32" s="19"/>
    </row>
    <row r="33" spans="1:16" ht="14.25" customHeight="1" x14ac:dyDescent="0.35">
      <c r="A33" s="44"/>
      <c r="B33" s="14"/>
      <c r="C33" s="15"/>
      <c r="D33" s="6"/>
      <c r="E33" s="6"/>
      <c r="F33" s="6"/>
      <c r="G33" s="6"/>
      <c r="H33" s="6"/>
      <c r="I33" s="6"/>
      <c r="J33" s="45"/>
      <c r="K33" s="19"/>
      <c r="L33" s="29"/>
      <c r="M33" s="29"/>
      <c r="N33" s="19"/>
      <c r="O33" s="29"/>
      <c r="P33" s="19"/>
    </row>
    <row r="34" spans="1:16" ht="14.25" customHeight="1" x14ac:dyDescent="0.35">
      <c r="A34" s="44"/>
      <c r="B34" s="14"/>
      <c r="C34" s="15"/>
      <c r="D34" s="6"/>
      <c r="E34" s="6"/>
      <c r="F34" s="6"/>
      <c r="G34" s="6"/>
      <c r="H34" s="6"/>
      <c r="I34" s="6"/>
      <c r="J34" s="45"/>
      <c r="K34" s="19"/>
      <c r="L34" s="29"/>
      <c r="M34" s="29"/>
      <c r="N34" s="19"/>
      <c r="O34" s="29"/>
      <c r="P34" s="19"/>
    </row>
    <row r="35" spans="1:16" ht="14.25" customHeight="1" x14ac:dyDescent="0.35">
      <c r="A35" s="44"/>
      <c r="B35" s="14"/>
      <c r="C35" s="15"/>
      <c r="D35" s="6"/>
      <c r="E35" s="6"/>
      <c r="F35" s="6"/>
      <c r="G35" s="6"/>
      <c r="H35" s="6"/>
      <c r="I35" s="6"/>
      <c r="J35" s="45"/>
      <c r="K35" s="19"/>
      <c r="L35" s="29"/>
      <c r="M35" s="29"/>
      <c r="N35" s="19"/>
      <c r="O35" s="29"/>
      <c r="P35" s="19"/>
    </row>
    <row r="36" spans="1:16" ht="14.25" customHeight="1" x14ac:dyDescent="0.35">
      <c r="A36" s="61"/>
      <c r="B36" s="14"/>
      <c r="C36" s="15"/>
      <c r="D36" s="6"/>
      <c r="E36" s="6"/>
      <c r="F36" s="6"/>
      <c r="G36" s="6"/>
      <c r="H36" s="6"/>
      <c r="I36" s="59"/>
      <c r="J36" s="58"/>
      <c r="K36" s="19"/>
      <c r="L36" s="29"/>
      <c r="M36" s="29"/>
      <c r="N36" s="19"/>
      <c r="O36" s="29"/>
      <c r="P36" s="19"/>
    </row>
    <row r="37" spans="1:16" ht="14.25" customHeight="1" x14ac:dyDescent="0.35">
      <c r="A37" s="61"/>
      <c r="B37" s="14"/>
      <c r="C37" s="15"/>
      <c r="D37" s="6"/>
      <c r="E37" s="6"/>
      <c r="F37" s="6"/>
      <c r="G37" s="6"/>
      <c r="H37" s="6"/>
      <c r="I37" s="59"/>
      <c r="J37" s="58"/>
      <c r="K37" s="19"/>
      <c r="L37" s="29"/>
      <c r="M37" s="29"/>
      <c r="N37" s="19"/>
      <c r="O37" s="29"/>
      <c r="P37" s="19"/>
    </row>
    <row r="38" spans="1:16" ht="14.25" customHeight="1" x14ac:dyDescent="0.35">
      <c r="A38" s="61"/>
      <c r="B38" s="14"/>
      <c r="C38" s="15"/>
      <c r="D38" s="6"/>
      <c r="E38" s="6"/>
      <c r="F38" s="6"/>
      <c r="G38" s="6"/>
      <c r="H38" s="6"/>
      <c r="I38" s="59"/>
      <c r="J38" s="58"/>
      <c r="K38" s="19"/>
      <c r="L38" s="29"/>
      <c r="M38" s="29"/>
      <c r="N38" s="19"/>
      <c r="O38" s="29"/>
      <c r="P38" s="19"/>
    </row>
    <row r="39" spans="1:16" ht="14.25" customHeight="1" x14ac:dyDescent="0.35">
      <c r="A39" s="61"/>
      <c r="B39" s="14"/>
      <c r="C39" s="15"/>
      <c r="D39" s="6"/>
      <c r="E39" s="6"/>
      <c r="F39" s="6"/>
      <c r="G39" s="6"/>
      <c r="H39" s="6"/>
      <c r="I39" s="59"/>
      <c r="J39" s="58"/>
      <c r="K39" s="19"/>
      <c r="L39" s="29"/>
      <c r="M39" s="29"/>
      <c r="N39" s="19"/>
      <c r="O39" s="29"/>
      <c r="P39" s="19"/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31599.5</v>
      </c>
      <c r="K52" s="62"/>
      <c r="L52" s="62">
        <f t="shared" ref="L52:M52" si="1">SUM(L23:L51)</f>
        <v>0</v>
      </c>
      <c r="M52" s="62">
        <f t="shared" si="1"/>
        <v>16594.400000000001</v>
      </c>
      <c r="N52" s="26"/>
      <c r="O52" s="27"/>
      <c r="P52" s="43">
        <f>P22+J52-M52</f>
        <v>47495.299999999967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70" t="s">
        <v>95</v>
      </c>
      <c r="E55" s="70"/>
      <c r="F55" s="70"/>
      <c r="G55" s="70" t="s">
        <v>102</v>
      </c>
      <c r="H55" s="70"/>
      <c r="I55" s="70" t="s">
        <v>103</v>
      </c>
      <c r="J55" s="70"/>
      <c r="K55" s="70" t="s">
        <v>104</v>
      </c>
      <c r="L55" s="70"/>
      <c r="M55" s="70"/>
      <c r="N55" s="70" t="s">
        <v>112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0</v>
      </c>
      <c r="H56" s="86"/>
      <c r="I56" s="84">
        <v>15895.8</v>
      </c>
      <c r="J56" s="86"/>
      <c r="K56" s="83">
        <v>31599.5</v>
      </c>
      <c r="L56" s="83"/>
      <c r="M56" s="83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E3A6-7645-4CAB-8E71-3F8038264AFF}">
  <sheetPr>
    <pageSetUpPr fitToPage="1"/>
  </sheetPr>
  <dimension ref="A1:R1002"/>
  <sheetViews>
    <sheetView topLeftCell="A19" zoomScaleNormal="100" workbookViewId="0">
      <selection activeCell="J23" sqref="J23:J27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44620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28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/>
      <c r="B29" s="14"/>
      <c r="C29" s="6"/>
      <c r="D29" s="37"/>
      <c r="E29" s="6"/>
      <c r="F29" s="6"/>
      <c r="G29" s="6"/>
      <c r="H29" s="6"/>
      <c r="I29" s="6"/>
      <c r="J29" s="45"/>
      <c r="K29" s="19"/>
      <c r="L29" s="29"/>
      <c r="M29" s="29"/>
      <c r="N29" s="19"/>
      <c r="O29" s="29"/>
      <c r="P29" s="19"/>
    </row>
    <row r="30" spans="1:18" ht="14.25" customHeight="1" x14ac:dyDescent="0.35">
      <c r="A30" s="44"/>
      <c r="B30" s="14"/>
      <c r="C30" s="6"/>
      <c r="D30" s="37"/>
      <c r="E30" s="6"/>
      <c r="F30" s="6"/>
      <c r="G30" s="6"/>
      <c r="H30" s="6"/>
      <c r="I30" s="6"/>
      <c r="J30" s="45"/>
      <c r="K30" s="19"/>
      <c r="L30" s="29"/>
      <c r="M30" s="29"/>
      <c r="N30" s="19"/>
      <c r="O30" s="29"/>
      <c r="P30" s="19"/>
    </row>
    <row r="31" spans="1:18" ht="14.25" customHeight="1" x14ac:dyDescent="0.35">
      <c r="A31" s="44"/>
      <c r="B31" s="14"/>
      <c r="C31" s="15"/>
      <c r="D31" s="6"/>
      <c r="E31" s="6"/>
      <c r="F31" s="6"/>
      <c r="G31" s="6"/>
      <c r="H31" s="6"/>
      <c r="I31" s="6"/>
      <c r="J31" s="45"/>
      <c r="K31" s="19"/>
      <c r="L31" s="29"/>
      <c r="M31" s="29"/>
      <c r="N31" s="19"/>
      <c r="O31" s="29"/>
      <c r="P31" s="19"/>
    </row>
    <row r="32" spans="1:18" ht="14.25" customHeight="1" x14ac:dyDescent="0.35">
      <c r="A32" s="44"/>
      <c r="B32" s="14"/>
      <c r="C32" s="15"/>
      <c r="D32" s="6"/>
      <c r="E32" s="6"/>
      <c r="F32" s="6"/>
      <c r="G32" s="6"/>
      <c r="H32" s="6"/>
      <c r="I32" s="6"/>
      <c r="J32" s="45"/>
      <c r="K32" s="19"/>
      <c r="L32" s="29"/>
      <c r="M32" s="29"/>
      <c r="N32" s="19"/>
      <c r="O32" s="29"/>
      <c r="P32" s="19"/>
    </row>
    <row r="33" spans="1:16" ht="14.25" customHeight="1" x14ac:dyDescent="0.35">
      <c r="A33" s="44"/>
      <c r="B33" s="14"/>
      <c r="C33" s="15"/>
      <c r="D33" s="6"/>
      <c r="E33" s="6"/>
      <c r="F33" s="6"/>
      <c r="G33" s="6"/>
      <c r="H33" s="6"/>
      <c r="I33" s="6"/>
      <c r="J33" s="45"/>
      <c r="K33" s="19"/>
      <c r="L33" s="29"/>
      <c r="M33" s="29"/>
      <c r="N33" s="19"/>
      <c r="O33" s="29"/>
      <c r="P33" s="19"/>
    </row>
    <row r="34" spans="1:16" ht="14.25" customHeight="1" x14ac:dyDescent="0.35">
      <c r="A34" s="44"/>
      <c r="B34" s="14"/>
      <c r="C34" s="15"/>
      <c r="D34" s="6"/>
      <c r="E34" s="6"/>
      <c r="F34" s="6"/>
      <c r="G34" s="6"/>
      <c r="H34" s="6"/>
      <c r="I34" s="6"/>
      <c r="J34" s="45"/>
      <c r="K34" s="19"/>
      <c r="L34" s="29"/>
      <c r="M34" s="29"/>
      <c r="N34" s="19"/>
      <c r="O34" s="29"/>
      <c r="P34" s="19"/>
    </row>
    <row r="35" spans="1:16" ht="14.25" customHeight="1" x14ac:dyDescent="0.35">
      <c r="A35" s="44"/>
      <c r="B35" s="14"/>
      <c r="C35" s="15"/>
      <c r="D35" s="6"/>
      <c r="E35" s="6"/>
      <c r="F35" s="6"/>
      <c r="G35" s="6"/>
      <c r="H35" s="6"/>
      <c r="I35" s="6"/>
      <c r="J35" s="45"/>
      <c r="K35" s="19"/>
      <c r="L35" s="29"/>
      <c r="M35" s="29"/>
      <c r="N35" s="19"/>
      <c r="O35" s="29"/>
      <c r="P35" s="19"/>
    </row>
    <row r="36" spans="1:16" ht="14.25" customHeight="1" x14ac:dyDescent="0.35">
      <c r="A36" s="61"/>
      <c r="B36" s="14"/>
      <c r="C36" s="15"/>
      <c r="D36" s="6"/>
      <c r="E36" s="6"/>
      <c r="F36" s="6"/>
      <c r="G36" s="6"/>
      <c r="H36" s="6"/>
      <c r="I36" s="59"/>
      <c r="J36" s="58"/>
      <c r="K36" s="19"/>
      <c r="L36" s="29"/>
      <c r="M36" s="29"/>
      <c r="N36" s="19"/>
      <c r="O36" s="29"/>
      <c r="P36" s="19"/>
    </row>
    <row r="37" spans="1:16" ht="14.25" customHeight="1" x14ac:dyDescent="0.35">
      <c r="A37" s="61"/>
      <c r="B37" s="14"/>
      <c r="C37" s="15"/>
      <c r="D37" s="6"/>
      <c r="E37" s="6"/>
      <c r="F37" s="6"/>
      <c r="G37" s="6"/>
      <c r="H37" s="6"/>
      <c r="I37" s="59"/>
      <c r="J37" s="58"/>
      <c r="K37" s="19"/>
      <c r="L37" s="29"/>
      <c r="M37" s="29"/>
      <c r="N37" s="19"/>
      <c r="O37" s="29"/>
      <c r="P37" s="19"/>
    </row>
    <row r="38" spans="1:16" ht="14.25" customHeight="1" x14ac:dyDescent="0.35">
      <c r="A38" s="61"/>
      <c r="B38" s="14"/>
      <c r="C38" s="15"/>
      <c r="D38" s="6"/>
      <c r="E38" s="6"/>
      <c r="F38" s="6"/>
      <c r="G38" s="6"/>
      <c r="H38" s="6"/>
      <c r="I38" s="59"/>
      <c r="J38" s="58"/>
      <c r="K38" s="19"/>
      <c r="L38" s="29"/>
      <c r="M38" s="29"/>
      <c r="N38" s="19"/>
      <c r="O38" s="29"/>
      <c r="P38" s="19"/>
    </row>
    <row r="39" spans="1:16" ht="14.25" customHeight="1" x14ac:dyDescent="0.35">
      <c r="A39" s="61"/>
      <c r="B39" s="14"/>
      <c r="C39" s="15"/>
      <c r="D39" s="6"/>
      <c r="E39" s="6"/>
      <c r="F39" s="6"/>
      <c r="G39" s="6"/>
      <c r="H39" s="6"/>
      <c r="I39" s="59"/>
      <c r="J39" s="58"/>
      <c r="K39" s="19"/>
      <c r="L39" s="29"/>
      <c r="M39" s="29"/>
      <c r="N39" s="19"/>
      <c r="O39" s="29"/>
      <c r="P39" s="19"/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33079.5</v>
      </c>
      <c r="K52" s="62"/>
      <c r="L52" s="62">
        <f t="shared" ref="L52:M52" si="1">SUM(L23:L51)</f>
        <v>0</v>
      </c>
      <c r="M52" s="62">
        <f t="shared" si="1"/>
        <v>16594.400000000001</v>
      </c>
      <c r="N52" s="26"/>
      <c r="O52" s="27"/>
      <c r="P52" s="43">
        <f>P22+J52-M52</f>
        <v>48975.299999999967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70" t="s">
        <v>95</v>
      </c>
      <c r="E55" s="70"/>
      <c r="F55" s="70"/>
      <c r="G55" s="70" t="s">
        <v>102</v>
      </c>
      <c r="H55" s="70"/>
      <c r="I55" s="70" t="s">
        <v>103</v>
      </c>
      <c r="J55" s="70"/>
      <c r="K55" s="70" t="s">
        <v>104</v>
      </c>
      <c r="L55" s="70"/>
      <c r="M55" s="70"/>
      <c r="N55" s="70" t="s">
        <v>112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0</v>
      </c>
      <c r="H56" s="86"/>
      <c r="I56" s="84">
        <v>15895.8</v>
      </c>
      <c r="J56" s="86"/>
      <c r="K56" s="83">
        <v>31599.5</v>
      </c>
      <c r="L56" s="83"/>
      <c r="M56" s="83"/>
      <c r="N56" s="83">
        <v>1480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3B23-8E64-42D9-B2F2-BFC723AE9284}">
  <sheetPr>
    <pageSetUpPr fitToPage="1"/>
  </sheetPr>
  <dimension ref="A1:R1002"/>
  <sheetViews>
    <sheetView topLeftCell="A10" zoomScaleNormal="100" workbookViewId="0">
      <selection activeCell="Q28" sqref="Q28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44651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28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/>
      <c r="B29" s="14"/>
      <c r="C29" s="6"/>
      <c r="D29" s="37"/>
      <c r="E29" s="6"/>
      <c r="F29" s="6"/>
      <c r="G29" s="6"/>
      <c r="H29" s="6"/>
      <c r="I29" s="6"/>
      <c r="J29" s="45"/>
      <c r="K29" s="19"/>
      <c r="L29" s="29"/>
      <c r="M29" s="29"/>
      <c r="N29" s="19"/>
      <c r="O29" s="29"/>
      <c r="P29" s="19"/>
    </row>
    <row r="30" spans="1:18" ht="14.25" customHeight="1" x14ac:dyDescent="0.35">
      <c r="A30" s="44"/>
      <c r="B30" s="14"/>
      <c r="C30" s="6"/>
      <c r="D30" s="37"/>
      <c r="E30" s="6"/>
      <c r="F30" s="6"/>
      <c r="G30" s="6"/>
      <c r="H30" s="6"/>
      <c r="I30" s="6"/>
      <c r="J30" s="45"/>
      <c r="K30" s="19"/>
      <c r="L30" s="29"/>
      <c r="M30" s="29"/>
      <c r="N30" s="19"/>
      <c r="O30" s="29"/>
      <c r="P30" s="19"/>
    </row>
    <row r="31" spans="1:18" ht="14.25" customHeight="1" x14ac:dyDescent="0.35">
      <c r="A31" s="44"/>
      <c r="B31" s="14"/>
      <c r="C31" s="15"/>
      <c r="D31" s="6"/>
      <c r="E31" s="6"/>
      <c r="F31" s="6"/>
      <c r="G31" s="6"/>
      <c r="H31" s="6"/>
      <c r="I31" s="6"/>
      <c r="J31" s="45"/>
      <c r="K31" s="19"/>
      <c r="L31" s="29"/>
      <c r="M31" s="29"/>
      <c r="N31" s="19"/>
      <c r="O31" s="29"/>
      <c r="P31" s="19"/>
    </row>
    <row r="32" spans="1:18" ht="14.25" customHeight="1" x14ac:dyDescent="0.35">
      <c r="A32" s="44"/>
      <c r="B32" s="14"/>
      <c r="C32" s="15"/>
      <c r="D32" s="6"/>
      <c r="E32" s="6"/>
      <c r="F32" s="6"/>
      <c r="G32" s="6"/>
      <c r="H32" s="6"/>
      <c r="I32" s="6"/>
      <c r="J32" s="45"/>
      <c r="K32" s="19"/>
      <c r="L32" s="29"/>
      <c r="M32" s="29"/>
      <c r="N32" s="19"/>
      <c r="O32" s="29"/>
      <c r="P32" s="19"/>
    </row>
    <row r="33" spans="1:16" ht="14.25" customHeight="1" x14ac:dyDescent="0.35">
      <c r="A33" s="44"/>
      <c r="B33" s="14"/>
      <c r="C33" s="15"/>
      <c r="D33" s="6"/>
      <c r="E33" s="6"/>
      <c r="F33" s="6"/>
      <c r="G33" s="6"/>
      <c r="H33" s="6"/>
      <c r="I33" s="6"/>
      <c r="J33" s="45"/>
      <c r="K33" s="19"/>
      <c r="L33" s="29"/>
      <c r="M33" s="29"/>
      <c r="N33" s="19"/>
      <c r="O33" s="29"/>
      <c r="P33" s="19"/>
    </row>
    <row r="34" spans="1:16" ht="14.25" customHeight="1" x14ac:dyDescent="0.35">
      <c r="A34" s="44"/>
      <c r="B34" s="14"/>
      <c r="C34" s="15"/>
      <c r="D34" s="6"/>
      <c r="E34" s="6"/>
      <c r="F34" s="6"/>
      <c r="G34" s="6"/>
      <c r="H34" s="6"/>
      <c r="I34" s="6"/>
      <c r="J34" s="45"/>
      <c r="K34" s="19"/>
      <c r="L34" s="29"/>
      <c r="M34" s="29"/>
      <c r="N34" s="19"/>
      <c r="O34" s="29"/>
      <c r="P34" s="19"/>
    </row>
    <row r="35" spans="1:16" ht="14.25" customHeight="1" x14ac:dyDescent="0.35">
      <c r="A35" s="44"/>
      <c r="B35" s="14"/>
      <c r="C35" s="15"/>
      <c r="D35" s="6"/>
      <c r="E35" s="6"/>
      <c r="F35" s="6"/>
      <c r="G35" s="6"/>
      <c r="H35" s="6"/>
      <c r="I35" s="6"/>
      <c r="J35" s="45"/>
      <c r="K35" s="19"/>
      <c r="L35" s="29"/>
      <c r="M35" s="29"/>
      <c r="N35" s="19"/>
      <c r="O35" s="29"/>
      <c r="P35" s="19"/>
    </row>
    <row r="36" spans="1:16" ht="14.25" customHeight="1" x14ac:dyDescent="0.35">
      <c r="A36" s="61"/>
      <c r="B36" s="14"/>
      <c r="C36" s="15"/>
      <c r="D36" s="6"/>
      <c r="E36" s="6"/>
      <c r="F36" s="6"/>
      <c r="G36" s="6"/>
      <c r="H36" s="6"/>
      <c r="I36" s="59"/>
      <c r="J36" s="58"/>
      <c r="K36" s="19"/>
      <c r="L36" s="29"/>
      <c r="M36" s="29"/>
      <c r="N36" s="19"/>
      <c r="O36" s="29"/>
      <c r="P36" s="19"/>
    </row>
    <row r="37" spans="1:16" ht="14.25" customHeight="1" x14ac:dyDescent="0.35">
      <c r="A37" s="61"/>
      <c r="B37" s="14"/>
      <c r="C37" s="15"/>
      <c r="D37" s="6"/>
      <c r="E37" s="6"/>
      <c r="F37" s="6"/>
      <c r="G37" s="6"/>
      <c r="H37" s="6"/>
      <c r="I37" s="59"/>
      <c r="J37" s="58"/>
      <c r="K37" s="19"/>
      <c r="L37" s="29"/>
      <c r="M37" s="29"/>
      <c r="N37" s="19"/>
      <c r="O37" s="29"/>
      <c r="P37" s="19"/>
    </row>
    <row r="38" spans="1:16" ht="14.25" customHeight="1" x14ac:dyDescent="0.35">
      <c r="A38" s="61"/>
      <c r="B38" s="14"/>
      <c r="C38" s="15"/>
      <c r="D38" s="6"/>
      <c r="E38" s="6"/>
      <c r="F38" s="6"/>
      <c r="G38" s="6"/>
      <c r="H38" s="6"/>
      <c r="I38" s="59"/>
      <c r="J38" s="58"/>
      <c r="K38" s="19"/>
      <c r="L38" s="29"/>
      <c r="M38" s="29"/>
      <c r="N38" s="19"/>
      <c r="O38" s="29"/>
      <c r="P38" s="19"/>
    </row>
    <row r="39" spans="1:16" ht="14.25" customHeight="1" x14ac:dyDescent="0.35">
      <c r="A39" s="61"/>
      <c r="B39" s="14"/>
      <c r="C39" s="15"/>
      <c r="D39" s="6"/>
      <c r="E39" s="6"/>
      <c r="F39" s="6"/>
      <c r="G39" s="6"/>
      <c r="H39" s="6"/>
      <c r="I39" s="59"/>
      <c r="J39" s="58"/>
      <c r="K39" s="19"/>
      <c r="L39" s="29"/>
      <c r="M39" s="29"/>
      <c r="N39" s="19"/>
      <c r="O39" s="29"/>
      <c r="P39" s="19"/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33079.5</v>
      </c>
      <c r="K52" s="62"/>
      <c r="L52" s="62">
        <f t="shared" ref="L52:M52" si="1">SUM(L23:L51)</f>
        <v>0</v>
      </c>
      <c r="M52" s="62">
        <f t="shared" si="1"/>
        <v>16594.400000000001</v>
      </c>
      <c r="N52" s="26"/>
      <c r="O52" s="27"/>
      <c r="P52" s="43">
        <f>P22+J52-M52</f>
        <v>48975.299999999967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70" t="s">
        <v>95</v>
      </c>
      <c r="E55" s="70"/>
      <c r="F55" s="70"/>
      <c r="G55" s="70" t="s">
        <v>102</v>
      </c>
      <c r="H55" s="70"/>
      <c r="I55" s="70" t="s">
        <v>103</v>
      </c>
      <c r="J55" s="70"/>
      <c r="K55" s="70" t="s">
        <v>104</v>
      </c>
      <c r="L55" s="70"/>
      <c r="M55" s="70"/>
      <c r="N55" s="70" t="s">
        <v>112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0</v>
      </c>
      <c r="H56" s="86"/>
      <c r="I56" s="84">
        <v>15895.8</v>
      </c>
      <c r="J56" s="86"/>
      <c r="K56" s="83">
        <v>31599.5</v>
      </c>
      <c r="L56" s="83"/>
      <c r="M56" s="83"/>
      <c r="N56" s="83">
        <v>1480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EFBFD-9B68-4BA1-9AE8-05C5C9A9798F}">
  <sheetPr>
    <pageSetUpPr fitToPage="1"/>
  </sheetPr>
  <dimension ref="A1:R1002"/>
  <sheetViews>
    <sheetView topLeftCell="A35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44681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30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/>
      <c r="B31" s="14"/>
      <c r="C31" s="15"/>
      <c r="D31" s="6"/>
      <c r="E31" s="6"/>
      <c r="F31" s="6"/>
      <c r="G31" s="6"/>
      <c r="H31" s="6"/>
      <c r="I31" s="6"/>
      <c r="J31" s="45"/>
      <c r="K31" s="19"/>
      <c r="L31" s="29"/>
      <c r="M31" s="29"/>
      <c r="N31" s="19"/>
      <c r="O31" s="29"/>
      <c r="P31" s="19"/>
    </row>
    <row r="32" spans="1:18" ht="14.25" customHeight="1" x14ac:dyDescent="0.35">
      <c r="A32" s="44"/>
      <c r="B32" s="14"/>
      <c r="C32" s="15"/>
      <c r="D32" s="6"/>
      <c r="E32" s="6"/>
      <c r="F32" s="6"/>
      <c r="G32" s="6"/>
      <c r="H32" s="6"/>
      <c r="I32" s="6"/>
      <c r="J32" s="45"/>
      <c r="K32" s="19"/>
      <c r="L32" s="29"/>
      <c r="M32" s="29"/>
      <c r="N32" s="19"/>
      <c r="O32" s="29"/>
      <c r="P32" s="19"/>
    </row>
    <row r="33" spans="1:16" ht="14.25" customHeight="1" x14ac:dyDescent="0.35">
      <c r="A33" s="44"/>
      <c r="B33" s="14"/>
      <c r="C33" s="15"/>
      <c r="D33" s="6"/>
      <c r="E33" s="6"/>
      <c r="F33" s="6"/>
      <c r="G33" s="6"/>
      <c r="H33" s="6"/>
      <c r="I33" s="6"/>
      <c r="J33" s="45"/>
      <c r="K33" s="19"/>
      <c r="L33" s="29"/>
      <c r="M33" s="29"/>
      <c r="N33" s="19"/>
      <c r="O33" s="29"/>
      <c r="P33" s="19"/>
    </row>
    <row r="34" spans="1:16" ht="14.25" customHeight="1" x14ac:dyDescent="0.35">
      <c r="A34" s="44"/>
      <c r="B34" s="14"/>
      <c r="C34" s="15"/>
      <c r="D34" s="6"/>
      <c r="E34" s="6"/>
      <c r="F34" s="6"/>
      <c r="G34" s="6"/>
      <c r="H34" s="6"/>
      <c r="I34" s="6"/>
      <c r="J34" s="45"/>
      <c r="K34" s="19"/>
      <c r="L34" s="29"/>
      <c r="M34" s="29"/>
      <c r="N34" s="19"/>
      <c r="O34" s="29"/>
      <c r="P34" s="19"/>
    </row>
    <row r="35" spans="1:16" ht="14.25" customHeight="1" x14ac:dyDescent="0.35">
      <c r="A35" s="44"/>
      <c r="B35" s="14"/>
      <c r="C35" s="15"/>
      <c r="D35" s="6"/>
      <c r="E35" s="6"/>
      <c r="F35" s="6"/>
      <c r="G35" s="6"/>
      <c r="H35" s="6"/>
      <c r="I35" s="6"/>
      <c r="J35" s="45"/>
      <c r="K35" s="19"/>
      <c r="L35" s="29"/>
      <c r="M35" s="29"/>
      <c r="N35" s="19"/>
      <c r="O35" s="29"/>
      <c r="P35" s="19"/>
    </row>
    <row r="36" spans="1:16" ht="14.25" customHeight="1" x14ac:dyDescent="0.35">
      <c r="A36" s="61"/>
      <c r="B36" s="14"/>
      <c r="C36" s="15"/>
      <c r="D36" s="6"/>
      <c r="E36" s="6"/>
      <c r="F36" s="6"/>
      <c r="G36" s="6"/>
      <c r="H36" s="6"/>
      <c r="I36" s="59"/>
      <c r="J36" s="58"/>
      <c r="K36" s="19"/>
      <c r="L36" s="29"/>
      <c r="M36" s="29"/>
      <c r="N36" s="19"/>
      <c r="O36" s="29"/>
      <c r="P36" s="19"/>
    </row>
    <row r="37" spans="1:16" ht="14.25" customHeight="1" x14ac:dyDescent="0.35">
      <c r="A37" s="61"/>
      <c r="B37" s="14"/>
      <c r="C37" s="15"/>
      <c r="D37" s="6"/>
      <c r="E37" s="6"/>
      <c r="F37" s="6"/>
      <c r="G37" s="6"/>
      <c r="H37" s="6"/>
      <c r="I37" s="59"/>
      <c r="J37" s="58"/>
      <c r="K37" s="19"/>
      <c r="L37" s="29"/>
      <c r="M37" s="29"/>
      <c r="N37" s="19"/>
      <c r="O37" s="29"/>
      <c r="P37" s="19"/>
    </row>
    <row r="38" spans="1:16" ht="14.25" customHeight="1" x14ac:dyDescent="0.35">
      <c r="A38" s="61"/>
      <c r="B38" s="14"/>
      <c r="C38" s="15"/>
      <c r="D38" s="6"/>
      <c r="E38" s="6"/>
      <c r="F38" s="6"/>
      <c r="G38" s="6"/>
      <c r="H38" s="6"/>
      <c r="I38" s="59"/>
      <c r="J38" s="58"/>
      <c r="K38" s="19"/>
      <c r="L38" s="29"/>
      <c r="M38" s="29"/>
      <c r="N38" s="19"/>
      <c r="O38" s="29"/>
      <c r="P38" s="19"/>
    </row>
    <row r="39" spans="1:16" ht="14.25" customHeight="1" x14ac:dyDescent="0.35">
      <c r="A39" s="61"/>
      <c r="B39" s="14"/>
      <c r="C39" s="15"/>
      <c r="D39" s="6"/>
      <c r="E39" s="6"/>
      <c r="F39" s="6"/>
      <c r="G39" s="6"/>
      <c r="H39" s="6"/>
      <c r="I39" s="59"/>
      <c r="J39" s="58"/>
      <c r="K39" s="19"/>
      <c r="L39" s="29"/>
      <c r="M39" s="29"/>
      <c r="N39" s="19"/>
      <c r="O39" s="29"/>
      <c r="P39" s="19"/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48301.5</v>
      </c>
      <c r="K52" s="62"/>
      <c r="L52" s="62">
        <f t="shared" ref="L52:M52" si="1">SUM(L23:L51)</f>
        <v>0</v>
      </c>
      <c r="M52" s="62">
        <f t="shared" si="1"/>
        <v>32490.2</v>
      </c>
      <c r="N52" s="26"/>
      <c r="O52" s="27"/>
      <c r="P52" s="43">
        <f>P22+J52-M52</f>
        <v>48301.499999999971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70" t="s">
        <v>104</v>
      </c>
      <c r="E55" s="70"/>
      <c r="F55" s="70"/>
      <c r="G55" s="70" t="s">
        <v>112</v>
      </c>
      <c r="H55" s="70"/>
      <c r="I55" s="70" t="s">
        <v>117</v>
      </c>
      <c r="J55" s="70"/>
      <c r="K55" s="70" t="s">
        <v>118</v>
      </c>
      <c r="L55" s="70"/>
      <c r="M55" s="70"/>
      <c r="N55" s="70" t="s">
        <v>119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31599.5</v>
      </c>
      <c r="E56" s="83"/>
      <c r="F56" s="83"/>
      <c r="G56" s="84">
        <v>1480</v>
      </c>
      <c r="H56" s="86"/>
      <c r="I56" s="84">
        <v>0</v>
      </c>
      <c r="J56" s="86"/>
      <c r="K56" s="83">
        <v>15222</v>
      </c>
      <c r="L56" s="83"/>
      <c r="M56" s="83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97A7C-8038-4E83-B65D-9BEC6ECED26D}">
  <sheetPr>
    <pageSetUpPr fitToPage="1"/>
  </sheetPr>
  <dimension ref="A1:R1002"/>
  <sheetViews>
    <sheetView topLeftCell="A33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44712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32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/>
      <c r="B33" s="14"/>
      <c r="C33" s="15"/>
      <c r="D33" s="6"/>
      <c r="E33" s="6"/>
      <c r="F33" s="6"/>
      <c r="G33" s="6"/>
      <c r="H33" s="6"/>
      <c r="I33" s="6"/>
      <c r="J33" s="45"/>
      <c r="K33" s="19"/>
      <c r="L33" s="29"/>
      <c r="M33" s="29"/>
      <c r="N33" s="19"/>
      <c r="O33" s="29"/>
      <c r="P33" s="19"/>
    </row>
    <row r="34" spans="1:16" ht="14.25" customHeight="1" x14ac:dyDescent="0.35">
      <c r="A34" s="44"/>
      <c r="B34" s="14"/>
      <c r="C34" s="15"/>
      <c r="D34" s="6"/>
      <c r="E34" s="6"/>
      <c r="F34" s="6"/>
      <c r="G34" s="6"/>
      <c r="H34" s="6"/>
      <c r="I34" s="6"/>
      <c r="J34" s="45"/>
      <c r="K34" s="19"/>
      <c r="L34" s="29"/>
      <c r="M34" s="29"/>
      <c r="N34" s="19"/>
      <c r="O34" s="29"/>
      <c r="P34" s="19"/>
    </row>
    <row r="35" spans="1:16" ht="14.25" customHeight="1" x14ac:dyDescent="0.35">
      <c r="A35" s="44"/>
      <c r="B35" s="14"/>
      <c r="C35" s="15"/>
      <c r="D35" s="6"/>
      <c r="E35" s="6"/>
      <c r="F35" s="6"/>
      <c r="G35" s="6"/>
      <c r="H35" s="6"/>
      <c r="I35" s="6"/>
      <c r="J35" s="45"/>
      <c r="K35" s="19"/>
      <c r="L35" s="29"/>
      <c r="M35" s="29"/>
      <c r="N35" s="19"/>
      <c r="O35" s="29"/>
      <c r="P35" s="19"/>
    </row>
    <row r="36" spans="1:16" ht="14.25" customHeight="1" x14ac:dyDescent="0.35">
      <c r="A36" s="61"/>
      <c r="B36" s="14"/>
      <c r="C36" s="15"/>
      <c r="D36" s="6"/>
      <c r="E36" s="6"/>
      <c r="F36" s="6"/>
      <c r="G36" s="6"/>
      <c r="H36" s="6"/>
      <c r="I36" s="59"/>
      <c r="J36" s="58"/>
      <c r="K36" s="19"/>
      <c r="L36" s="29"/>
      <c r="M36" s="29"/>
      <c r="N36" s="19"/>
      <c r="O36" s="29"/>
      <c r="P36" s="19"/>
    </row>
    <row r="37" spans="1:16" ht="14.25" customHeight="1" x14ac:dyDescent="0.35">
      <c r="A37" s="61"/>
      <c r="B37" s="14"/>
      <c r="C37" s="15"/>
      <c r="D37" s="6"/>
      <c r="E37" s="6"/>
      <c r="F37" s="6"/>
      <c r="G37" s="6"/>
      <c r="H37" s="6"/>
      <c r="I37" s="59"/>
      <c r="J37" s="58"/>
      <c r="K37" s="19"/>
      <c r="L37" s="29"/>
      <c r="M37" s="29"/>
      <c r="N37" s="19"/>
      <c r="O37" s="29"/>
      <c r="P37" s="19"/>
    </row>
    <row r="38" spans="1:16" ht="14.25" customHeight="1" x14ac:dyDescent="0.35">
      <c r="A38" s="61"/>
      <c r="B38" s="14"/>
      <c r="C38" s="15"/>
      <c r="D38" s="6"/>
      <c r="E38" s="6"/>
      <c r="F38" s="6"/>
      <c r="G38" s="6"/>
      <c r="H38" s="6"/>
      <c r="I38" s="59"/>
      <c r="J38" s="58"/>
      <c r="K38" s="19"/>
      <c r="L38" s="29"/>
      <c r="M38" s="29"/>
      <c r="N38" s="19"/>
      <c r="O38" s="29"/>
      <c r="P38" s="19"/>
    </row>
    <row r="39" spans="1:16" ht="14.25" customHeight="1" x14ac:dyDescent="0.35">
      <c r="A39" s="61"/>
      <c r="B39" s="14"/>
      <c r="C39" s="15"/>
      <c r="D39" s="6"/>
      <c r="E39" s="6"/>
      <c r="F39" s="6"/>
      <c r="G39" s="6"/>
      <c r="H39" s="6"/>
      <c r="I39" s="59"/>
      <c r="J39" s="58"/>
      <c r="K39" s="19"/>
      <c r="L39" s="29"/>
      <c r="M39" s="29"/>
      <c r="N39" s="19"/>
      <c r="O39" s="29"/>
      <c r="P39" s="19"/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58421.5</v>
      </c>
      <c r="K52" s="62"/>
      <c r="L52" s="62">
        <f t="shared" ref="L52:M52" si="1">SUM(L23:L51)</f>
        <v>0</v>
      </c>
      <c r="M52" s="62">
        <f t="shared" si="1"/>
        <v>64089.7</v>
      </c>
      <c r="N52" s="26"/>
      <c r="O52" s="27"/>
      <c r="P52" s="43">
        <f>P22+J52-M52</f>
        <v>26821.999999999971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112</v>
      </c>
      <c r="E55" s="89"/>
      <c r="F55" s="90"/>
      <c r="G55" s="88" t="s">
        <v>117</v>
      </c>
      <c r="H55" s="90"/>
      <c r="I55" s="88" t="s">
        <v>118</v>
      </c>
      <c r="J55" s="90"/>
      <c r="K55" s="70" t="s">
        <v>119</v>
      </c>
      <c r="L55" s="70"/>
      <c r="M55" s="70"/>
      <c r="N55" s="70" t="s">
        <v>123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1480</v>
      </c>
      <c r="E56" s="83"/>
      <c r="F56" s="83"/>
      <c r="G56" s="84">
        <v>0</v>
      </c>
      <c r="H56" s="86"/>
      <c r="I56" s="84">
        <v>15222</v>
      </c>
      <c r="J56" s="86"/>
      <c r="K56" s="83">
        <v>10120</v>
      </c>
      <c r="L56" s="83"/>
      <c r="M56" s="83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F523C-417B-4CB3-92ED-728BCB9ED27A}">
  <sheetPr codeName="Sheet2">
    <pageSetUpPr fitToPage="1"/>
  </sheetPr>
  <dimension ref="A1:R1002"/>
  <sheetViews>
    <sheetView topLeftCell="A4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44074</v>
      </c>
    </row>
    <row r="12" spans="1:16" ht="14.25" customHeight="1" x14ac:dyDescent="0.35">
      <c r="A12" s="6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6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0" t="s">
        <v>48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0" t="s">
        <v>49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14"/>
      <c r="K22" s="15"/>
      <c r="L22" s="6"/>
      <c r="M22" s="6"/>
      <c r="N22" s="15"/>
      <c r="O22" s="6"/>
      <c r="P22" s="15"/>
    </row>
    <row r="23" spans="1:18" ht="14.25" customHeight="1" x14ac:dyDescent="0.35">
      <c r="A23" s="41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17"/>
      <c r="L23" s="6"/>
      <c r="M23" s="18"/>
      <c r="N23" s="15"/>
      <c r="O23" s="6"/>
      <c r="P23" s="19">
        <f>J23-M23</f>
        <v>1836</v>
      </c>
    </row>
    <row r="24" spans="1:18" ht="14.25" customHeight="1" x14ac:dyDescent="0.35">
      <c r="A24" s="41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5"/>
      <c r="L24" s="6"/>
      <c r="M24" s="20"/>
      <c r="N24" s="15"/>
      <c r="O24" s="6"/>
      <c r="P24" s="19">
        <f>P23+J24-M24</f>
        <v>4344</v>
      </c>
    </row>
    <row r="25" spans="1:18" ht="14.25" customHeight="1" x14ac:dyDescent="0.35">
      <c r="A25" s="41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5"/>
      <c r="L25" s="6"/>
      <c r="M25" s="18"/>
      <c r="N25" s="15"/>
      <c r="O25" s="6"/>
      <c r="P25" s="19">
        <f>P24+J25-M25</f>
        <v>6852</v>
      </c>
    </row>
    <row r="26" spans="1:18" ht="14.25" customHeight="1" x14ac:dyDescent="0.35">
      <c r="A26" s="41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5"/>
      <c r="L26" s="6"/>
      <c r="M26" s="6"/>
      <c r="N26" s="15"/>
      <c r="O26" s="6"/>
      <c r="P26" s="19">
        <f>P25+J26-M26</f>
        <v>7176</v>
      </c>
    </row>
    <row r="27" spans="1:18" ht="14.25" customHeight="1" x14ac:dyDescent="0.35">
      <c r="A27" s="13"/>
      <c r="B27" s="14"/>
      <c r="C27" s="15"/>
      <c r="D27" s="6"/>
      <c r="E27" s="6"/>
      <c r="F27" s="6"/>
      <c r="G27" s="6"/>
      <c r="H27" s="6"/>
      <c r="I27" s="6"/>
      <c r="J27" s="14"/>
      <c r="K27" s="15"/>
      <c r="L27" s="6"/>
      <c r="M27" s="6"/>
      <c r="N27" s="15"/>
      <c r="O27" s="6"/>
      <c r="P27" s="19"/>
    </row>
    <row r="28" spans="1:18" ht="14.25" customHeight="1" x14ac:dyDescent="0.35">
      <c r="A28" s="13"/>
      <c r="B28" s="14"/>
      <c r="C28" s="15"/>
      <c r="D28" s="6"/>
      <c r="E28" s="6"/>
      <c r="F28" s="6"/>
      <c r="G28" s="6"/>
      <c r="H28" s="6"/>
      <c r="I28" s="6"/>
      <c r="J28" s="14"/>
      <c r="K28" s="15"/>
      <c r="L28" s="6"/>
      <c r="M28" s="6"/>
      <c r="N28" s="15"/>
      <c r="O28" s="6"/>
      <c r="P28" s="19"/>
    </row>
    <row r="29" spans="1:18" ht="14.25" customHeight="1" x14ac:dyDescent="0.35">
      <c r="A29" s="13"/>
      <c r="B29" s="14"/>
      <c r="C29" s="15"/>
      <c r="D29" s="6"/>
      <c r="E29" s="6"/>
      <c r="F29" s="6"/>
      <c r="G29" s="6"/>
      <c r="H29" s="6"/>
      <c r="I29" s="6"/>
      <c r="J29" s="14"/>
      <c r="K29" s="15"/>
      <c r="L29" s="6"/>
      <c r="M29" s="6"/>
      <c r="N29" s="15"/>
      <c r="O29" s="6"/>
      <c r="P29" s="19"/>
    </row>
    <row r="30" spans="1:18" ht="14.25" customHeight="1" x14ac:dyDescent="0.35">
      <c r="A30" s="13"/>
      <c r="B30" s="14"/>
      <c r="C30" s="15"/>
      <c r="D30" s="6"/>
      <c r="E30" s="6"/>
      <c r="F30" s="6"/>
      <c r="G30" s="6"/>
      <c r="H30" s="6"/>
      <c r="I30" s="6"/>
      <c r="J30" s="14"/>
      <c r="K30" s="15"/>
      <c r="L30" s="6"/>
      <c r="M30" s="6"/>
      <c r="N30" s="15"/>
      <c r="O30" s="6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14"/>
      <c r="K31" s="15"/>
      <c r="L31" s="6"/>
      <c r="M31" s="6"/>
      <c r="N31" s="15"/>
      <c r="O31" s="6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14"/>
      <c r="K32" s="15"/>
      <c r="L32" s="6"/>
      <c r="M32" s="6"/>
      <c r="N32" s="15"/>
      <c r="O32" s="6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14"/>
      <c r="K33" s="15"/>
      <c r="L33" s="6"/>
      <c r="M33" s="6"/>
      <c r="N33" s="15"/>
      <c r="O33" s="6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14"/>
      <c r="K34" s="15"/>
      <c r="L34" s="6"/>
      <c r="M34" s="6"/>
      <c r="N34" s="15"/>
      <c r="O34" s="6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14"/>
      <c r="K35" s="15"/>
      <c r="L35" s="6"/>
      <c r="M35" s="6"/>
      <c r="N35" s="15"/>
      <c r="O35" s="6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14"/>
      <c r="K36" s="15"/>
      <c r="L36" s="6"/>
      <c r="M36" s="6"/>
      <c r="N36" s="15"/>
      <c r="O36" s="6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14"/>
      <c r="K37" s="15"/>
      <c r="L37" s="6"/>
      <c r="M37" s="6"/>
      <c r="N37" s="15"/>
      <c r="O37" s="6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14"/>
      <c r="K38" s="15"/>
      <c r="L38" s="6"/>
      <c r="M38" s="6"/>
      <c r="N38" s="15"/>
      <c r="O38" s="6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14"/>
      <c r="K39" s="15"/>
      <c r="L39" s="6"/>
      <c r="M39" s="6"/>
      <c r="N39" s="15"/>
      <c r="O39" s="6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14"/>
      <c r="K40" s="15"/>
      <c r="L40" s="6"/>
      <c r="M40" s="6"/>
      <c r="N40" s="15"/>
      <c r="O40" s="6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14"/>
      <c r="K41" s="15"/>
      <c r="L41" s="6"/>
      <c r="M41" s="6"/>
      <c r="N41" s="15"/>
      <c r="O41" s="6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14"/>
      <c r="K42" s="15"/>
      <c r="L42" s="6"/>
      <c r="M42" s="6"/>
      <c r="N42" s="15"/>
      <c r="O42" s="6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14"/>
      <c r="K43" s="15"/>
      <c r="L43" s="6"/>
      <c r="M43" s="6"/>
      <c r="N43" s="15"/>
      <c r="O43" s="6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14"/>
      <c r="K44" s="15"/>
      <c r="L44" s="6"/>
      <c r="M44" s="6"/>
      <c r="N44" s="15"/>
      <c r="O44" s="6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14"/>
      <c r="K45" s="15"/>
      <c r="L45" s="6"/>
      <c r="M45" s="6"/>
      <c r="N45" s="15"/>
      <c r="O45" s="6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14"/>
      <c r="K46" s="15"/>
      <c r="L46" s="6"/>
      <c r="M46" s="6"/>
      <c r="N46" s="15"/>
      <c r="O46" s="6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14"/>
      <c r="K47" s="15"/>
      <c r="L47" s="6"/>
      <c r="M47" s="6"/>
      <c r="N47" s="15"/>
      <c r="O47" s="6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14"/>
      <c r="K48" s="15"/>
      <c r="L48" s="6"/>
      <c r="M48" s="6"/>
      <c r="N48" s="15"/>
      <c r="O48" s="6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14"/>
      <c r="K49" s="15"/>
      <c r="L49" s="6"/>
      <c r="M49" s="6"/>
      <c r="N49" s="15"/>
      <c r="O49" s="6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14"/>
      <c r="K50" s="15"/>
      <c r="L50" s="6"/>
      <c r="M50" s="6"/>
      <c r="N50" s="15"/>
      <c r="O50" s="6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22"/>
      <c r="K51" s="24"/>
      <c r="L51" s="23"/>
      <c r="M51" s="23"/>
      <c r="N51" s="24"/>
      <c r="O51" s="23"/>
      <c r="P51" s="25"/>
    </row>
    <row r="52" spans="1:16" ht="14.25" customHeight="1" x14ac:dyDescent="0.35">
      <c r="A52" s="42" t="s">
        <v>50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/>
      <c r="P52" s="43">
        <f>SUM(J23:J26)</f>
        <v>7176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40</v>
      </c>
      <c r="B55" s="76"/>
      <c r="C55" s="76"/>
      <c r="D55" s="77" t="s">
        <v>17</v>
      </c>
      <c r="E55" s="77"/>
      <c r="F55" s="77"/>
      <c r="G55" s="77" t="s">
        <v>18</v>
      </c>
      <c r="H55" s="77"/>
      <c r="I55" s="70" t="s">
        <v>19</v>
      </c>
      <c r="J55" s="70"/>
      <c r="K55" s="70" t="s">
        <v>20</v>
      </c>
      <c r="L55" s="70"/>
      <c r="M55" s="70"/>
      <c r="N55" s="70" t="s">
        <v>21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3">
        <v>0</v>
      </c>
      <c r="H56" s="83"/>
      <c r="I56" s="83">
        <v>1836</v>
      </c>
      <c r="J56" s="83"/>
      <c r="K56" s="84">
        <v>5340</v>
      </c>
      <c r="L56" s="85"/>
      <c r="M56" s="86"/>
      <c r="N56" s="83">
        <v>0</v>
      </c>
      <c r="O56" s="83"/>
      <c r="P56" s="83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2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2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3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5:P55"/>
    <mergeCell ref="A56:C56"/>
    <mergeCell ref="D56:F56"/>
    <mergeCell ref="G56:H56"/>
    <mergeCell ref="I56:J56"/>
    <mergeCell ref="K56:M56"/>
    <mergeCell ref="N56:P56"/>
    <mergeCell ref="A55:C55"/>
    <mergeCell ref="D55:F55"/>
    <mergeCell ref="G55:H55"/>
    <mergeCell ref="I55:J55"/>
    <mergeCell ref="K55:M55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F4CC-BD0F-4A8A-93EB-9F65AFE6201C}">
  <sheetPr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44742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33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/>
      <c r="B34" s="14"/>
      <c r="C34" s="15"/>
      <c r="D34" s="6"/>
      <c r="E34" s="6"/>
      <c r="F34" s="6"/>
      <c r="G34" s="6"/>
      <c r="H34" s="6"/>
      <c r="I34" s="6"/>
      <c r="J34" s="45"/>
      <c r="K34" s="19"/>
      <c r="L34" s="29"/>
      <c r="M34" s="29"/>
      <c r="N34" s="19"/>
      <c r="O34" s="29"/>
      <c r="P34" s="19"/>
    </row>
    <row r="35" spans="1:16" ht="14.25" customHeight="1" x14ac:dyDescent="0.35">
      <c r="A35" s="44"/>
      <c r="B35" s="14"/>
      <c r="C35" s="15"/>
      <c r="D35" s="6"/>
      <c r="E35" s="6"/>
      <c r="F35" s="6"/>
      <c r="G35" s="6"/>
      <c r="H35" s="6"/>
      <c r="I35" s="6"/>
      <c r="J35" s="45"/>
      <c r="K35" s="19"/>
      <c r="L35" s="29"/>
      <c r="M35" s="29"/>
      <c r="N35" s="19"/>
      <c r="O35" s="29"/>
      <c r="P35" s="19"/>
    </row>
    <row r="36" spans="1:16" ht="14.25" customHeight="1" x14ac:dyDescent="0.35">
      <c r="A36" s="61"/>
      <c r="B36" s="14"/>
      <c r="C36" s="15"/>
      <c r="D36" s="6"/>
      <c r="E36" s="6"/>
      <c r="F36" s="6"/>
      <c r="G36" s="6"/>
      <c r="H36" s="6"/>
      <c r="I36" s="59"/>
      <c r="J36" s="58"/>
      <c r="K36" s="19"/>
      <c r="L36" s="29"/>
      <c r="M36" s="29"/>
      <c r="N36" s="19"/>
      <c r="O36" s="29"/>
      <c r="P36" s="19"/>
    </row>
    <row r="37" spans="1:16" ht="14.25" customHeight="1" x14ac:dyDescent="0.35">
      <c r="A37" s="61"/>
      <c r="B37" s="14"/>
      <c r="C37" s="15"/>
      <c r="D37" s="6"/>
      <c r="E37" s="6"/>
      <c r="F37" s="6"/>
      <c r="G37" s="6"/>
      <c r="H37" s="6"/>
      <c r="I37" s="59"/>
      <c r="J37" s="58"/>
      <c r="K37" s="19"/>
      <c r="L37" s="29"/>
      <c r="M37" s="29"/>
      <c r="N37" s="19"/>
      <c r="O37" s="29"/>
      <c r="P37" s="19"/>
    </row>
    <row r="38" spans="1:16" ht="14.25" customHeight="1" x14ac:dyDescent="0.35">
      <c r="A38" s="61"/>
      <c r="B38" s="14"/>
      <c r="C38" s="15"/>
      <c r="D38" s="6"/>
      <c r="E38" s="6"/>
      <c r="F38" s="6"/>
      <c r="G38" s="6"/>
      <c r="H38" s="6"/>
      <c r="I38" s="59"/>
      <c r="J38" s="58"/>
      <c r="K38" s="19"/>
      <c r="L38" s="29"/>
      <c r="M38" s="29"/>
      <c r="N38" s="19"/>
      <c r="O38" s="29"/>
      <c r="P38" s="19"/>
    </row>
    <row r="39" spans="1:16" ht="14.25" customHeight="1" x14ac:dyDescent="0.35">
      <c r="A39" s="61"/>
      <c r="B39" s="14"/>
      <c r="C39" s="15"/>
      <c r="D39" s="6"/>
      <c r="E39" s="6"/>
      <c r="F39" s="6"/>
      <c r="G39" s="6"/>
      <c r="H39" s="6"/>
      <c r="I39" s="59"/>
      <c r="J39" s="58"/>
      <c r="K39" s="19"/>
      <c r="L39" s="29"/>
      <c r="M39" s="29"/>
      <c r="N39" s="19"/>
      <c r="O39" s="29"/>
      <c r="P39" s="19"/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58421.5</v>
      </c>
      <c r="K52" s="62"/>
      <c r="L52" s="62">
        <f t="shared" ref="L52:M52" si="1">SUM(L23:L51)</f>
        <v>0</v>
      </c>
      <c r="M52" s="62">
        <f t="shared" si="1"/>
        <v>65569.7</v>
      </c>
      <c r="N52" s="26"/>
      <c r="O52" s="27"/>
      <c r="P52" s="43">
        <f>P22+J52-M52</f>
        <v>25341.999999999971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112</v>
      </c>
      <c r="E55" s="89"/>
      <c r="F55" s="90"/>
      <c r="G55" s="88" t="s">
        <v>117</v>
      </c>
      <c r="H55" s="90"/>
      <c r="I55" s="88" t="s">
        <v>118</v>
      </c>
      <c r="J55" s="90"/>
      <c r="K55" s="70" t="s">
        <v>119</v>
      </c>
      <c r="L55" s="70"/>
      <c r="M55" s="70"/>
      <c r="N55" s="70" t="s">
        <v>123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0</v>
      </c>
      <c r="H56" s="86"/>
      <c r="I56" s="84">
        <v>15222</v>
      </c>
      <c r="J56" s="86"/>
      <c r="K56" s="83">
        <v>10120</v>
      </c>
      <c r="L56" s="83"/>
      <c r="M56" s="83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EA3DE-AC20-4DD6-B639-A363DEE64BFD}">
  <sheetPr>
    <pageSetUpPr fitToPage="1"/>
  </sheetPr>
  <dimension ref="A1:R1002"/>
  <sheetViews>
    <sheetView topLeftCell="A19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44773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33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/>
      <c r="B34" s="14"/>
      <c r="C34" s="15"/>
      <c r="D34" s="6"/>
      <c r="E34" s="6"/>
      <c r="F34" s="6"/>
      <c r="G34" s="6"/>
      <c r="H34" s="6"/>
      <c r="I34" s="6"/>
      <c r="J34" s="45"/>
      <c r="K34" s="19"/>
      <c r="L34" s="29"/>
      <c r="M34" s="29"/>
      <c r="N34" s="19"/>
      <c r="O34" s="29"/>
      <c r="P34" s="19"/>
    </row>
    <row r="35" spans="1:16" ht="14.25" customHeight="1" x14ac:dyDescent="0.35">
      <c r="A35" s="44"/>
      <c r="B35" s="14"/>
      <c r="C35" s="15"/>
      <c r="D35" s="6"/>
      <c r="E35" s="6"/>
      <c r="F35" s="6"/>
      <c r="G35" s="6"/>
      <c r="H35" s="6"/>
      <c r="I35" s="6"/>
      <c r="J35" s="45"/>
      <c r="K35" s="19"/>
      <c r="L35" s="29"/>
      <c r="M35" s="29"/>
      <c r="N35" s="19"/>
      <c r="O35" s="29"/>
      <c r="P35" s="19"/>
    </row>
    <row r="36" spans="1:16" ht="14.25" customHeight="1" x14ac:dyDescent="0.35">
      <c r="A36" s="61"/>
      <c r="B36" s="14"/>
      <c r="C36" s="15"/>
      <c r="D36" s="6"/>
      <c r="E36" s="6"/>
      <c r="F36" s="6"/>
      <c r="G36" s="6"/>
      <c r="H36" s="6"/>
      <c r="I36" s="59"/>
      <c r="J36" s="58"/>
      <c r="K36" s="19"/>
      <c r="L36" s="29"/>
      <c r="M36" s="29"/>
      <c r="N36" s="19"/>
      <c r="O36" s="29"/>
      <c r="P36" s="19"/>
    </row>
    <row r="37" spans="1:16" ht="14.25" customHeight="1" x14ac:dyDescent="0.35">
      <c r="A37" s="61"/>
      <c r="B37" s="14"/>
      <c r="C37" s="15"/>
      <c r="D37" s="6"/>
      <c r="E37" s="6"/>
      <c r="F37" s="6"/>
      <c r="G37" s="6"/>
      <c r="H37" s="6"/>
      <c r="I37" s="59"/>
      <c r="J37" s="58"/>
      <c r="K37" s="19"/>
      <c r="L37" s="29"/>
      <c r="M37" s="29"/>
      <c r="N37" s="19"/>
      <c r="O37" s="29"/>
      <c r="P37" s="19"/>
    </row>
    <row r="38" spans="1:16" ht="14.25" customHeight="1" x14ac:dyDescent="0.35">
      <c r="A38" s="61"/>
      <c r="B38" s="14"/>
      <c r="C38" s="15"/>
      <c r="D38" s="6"/>
      <c r="E38" s="6"/>
      <c r="F38" s="6"/>
      <c r="G38" s="6"/>
      <c r="H38" s="6"/>
      <c r="I38" s="59"/>
      <c r="J38" s="58"/>
      <c r="K38" s="19"/>
      <c r="L38" s="29"/>
      <c r="M38" s="29"/>
      <c r="N38" s="19"/>
      <c r="O38" s="29"/>
      <c r="P38" s="19"/>
    </row>
    <row r="39" spans="1:16" ht="14.25" customHeight="1" x14ac:dyDescent="0.35">
      <c r="A39" s="61"/>
      <c r="B39" s="14"/>
      <c r="C39" s="15"/>
      <c r="D39" s="6"/>
      <c r="E39" s="6"/>
      <c r="F39" s="6"/>
      <c r="G39" s="6"/>
      <c r="H39" s="6"/>
      <c r="I39" s="59"/>
      <c r="J39" s="58"/>
      <c r="K39" s="19"/>
      <c r="L39" s="29"/>
      <c r="M39" s="29"/>
      <c r="N39" s="19"/>
      <c r="O39" s="29"/>
      <c r="P39" s="19"/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58421.5</v>
      </c>
      <c r="K52" s="62"/>
      <c r="L52" s="62">
        <f t="shared" ref="L52:M52" si="1">SUM(L23:L51)</f>
        <v>0</v>
      </c>
      <c r="M52" s="62">
        <f t="shared" si="1"/>
        <v>65569.7</v>
      </c>
      <c r="N52" s="26"/>
      <c r="O52" s="27"/>
      <c r="P52" s="43">
        <f>P22+J52-M52</f>
        <v>25341.999999999971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112</v>
      </c>
      <c r="E55" s="89"/>
      <c r="F55" s="90"/>
      <c r="G55" s="88" t="s">
        <v>117</v>
      </c>
      <c r="H55" s="90"/>
      <c r="I55" s="88" t="s">
        <v>118</v>
      </c>
      <c r="J55" s="90"/>
      <c r="K55" s="70" t="s">
        <v>119</v>
      </c>
      <c r="L55" s="70"/>
      <c r="M55" s="70"/>
      <c r="N55" s="70" t="s">
        <v>123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0</v>
      </c>
      <c r="H56" s="86"/>
      <c r="I56" s="84">
        <v>15222</v>
      </c>
      <c r="J56" s="86"/>
      <c r="K56" s="83">
        <v>10120</v>
      </c>
      <c r="L56" s="83"/>
      <c r="M56" s="83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8F328-FC1C-4626-B7E0-5A3ABA1D918A}">
  <sheetPr>
    <pageSetUpPr fitToPage="1"/>
  </sheetPr>
  <dimension ref="A1:R1002"/>
  <sheetViews>
    <sheetView topLeftCell="A19" zoomScaleNormal="100" workbookViewId="0">
      <selection activeCell="Q35" sqref="Q35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44804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35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>
        <v>44781</v>
      </c>
      <c r="B34" s="14"/>
      <c r="C34" s="15" t="s">
        <v>126</v>
      </c>
      <c r="D34" s="6"/>
      <c r="E34" s="6" t="s">
        <v>127</v>
      </c>
      <c r="F34" s="6"/>
      <c r="G34" s="6"/>
      <c r="H34" s="6"/>
      <c r="I34" s="6"/>
      <c r="J34" s="45"/>
      <c r="K34" s="19"/>
      <c r="L34" s="29"/>
      <c r="M34" s="29">
        <v>15222</v>
      </c>
      <c r="N34" s="19"/>
      <c r="O34" s="29"/>
      <c r="P34" s="19">
        <f t="shared" si="0"/>
        <v>10119.999999999971</v>
      </c>
    </row>
    <row r="35" spans="1:16" ht="14.25" customHeight="1" x14ac:dyDescent="0.35">
      <c r="A35" s="67">
        <v>44788</v>
      </c>
      <c r="B35" s="14"/>
      <c r="C35" s="15" t="s">
        <v>128</v>
      </c>
      <c r="D35" s="6"/>
      <c r="E35" s="6" t="s">
        <v>39</v>
      </c>
      <c r="F35" s="6"/>
      <c r="G35" s="6"/>
      <c r="H35" s="6"/>
      <c r="I35" s="6"/>
      <c r="J35" s="45">
        <v>16536.699999999997</v>
      </c>
      <c r="K35" s="19"/>
      <c r="L35" s="29"/>
      <c r="M35" s="29"/>
      <c r="N35" s="19"/>
      <c r="O35" s="29"/>
      <c r="P35" s="19">
        <f t="shared" si="0"/>
        <v>26656.699999999968</v>
      </c>
    </row>
    <row r="36" spans="1:16" ht="14.25" customHeight="1" x14ac:dyDescent="0.35">
      <c r="A36" s="61"/>
      <c r="B36" s="14"/>
      <c r="C36" s="15"/>
      <c r="D36" s="6"/>
      <c r="E36" s="6"/>
      <c r="F36" s="6"/>
      <c r="G36" s="6"/>
      <c r="H36" s="6"/>
      <c r="I36" s="59"/>
      <c r="J36" s="58"/>
      <c r="K36" s="19"/>
      <c r="L36" s="29"/>
      <c r="M36" s="29"/>
      <c r="N36" s="19"/>
      <c r="O36" s="29"/>
      <c r="P36" s="19"/>
    </row>
    <row r="37" spans="1:16" ht="14.25" customHeight="1" x14ac:dyDescent="0.35">
      <c r="A37" s="61"/>
      <c r="B37" s="14"/>
      <c r="C37" s="15"/>
      <c r="D37" s="6"/>
      <c r="E37" s="6"/>
      <c r="F37" s="6"/>
      <c r="G37" s="6"/>
      <c r="H37" s="6"/>
      <c r="I37" s="59"/>
      <c r="J37" s="58"/>
      <c r="K37" s="19"/>
      <c r="L37" s="29"/>
      <c r="M37" s="29"/>
      <c r="N37" s="19"/>
      <c r="O37" s="29"/>
      <c r="P37" s="19"/>
    </row>
    <row r="38" spans="1:16" ht="14.25" customHeight="1" x14ac:dyDescent="0.35">
      <c r="A38" s="61"/>
      <c r="B38" s="14"/>
      <c r="C38" s="15"/>
      <c r="D38" s="6"/>
      <c r="E38" s="6"/>
      <c r="F38" s="6"/>
      <c r="G38" s="6"/>
      <c r="H38" s="6"/>
      <c r="I38" s="59"/>
      <c r="J38" s="58"/>
      <c r="K38" s="19"/>
      <c r="L38" s="29"/>
      <c r="M38" s="29"/>
      <c r="N38" s="19"/>
      <c r="O38" s="29"/>
      <c r="P38" s="19"/>
    </row>
    <row r="39" spans="1:16" ht="14.25" customHeight="1" x14ac:dyDescent="0.35">
      <c r="A39" s="61"/>
      <c r="B39" s="14"/>
      <c r="C39" s="15"/>
      <c r="D39" s="6"/>
      <c r="E39" s="6"/>
      <c r="F39" s="6"/>
      <c r="G39" s="6"/>
      <c r="H39" s="6"/>
      <c r="I39" s="59"/>
      <c r="J39" s="58"/>
      <c r="K39" s="19"/>
      <c r="L39" s="29"/>
      <c r="M39" s="29"/>
      <c r="N39" s="19"/>
      <c r="O39" s="29"/>
      <c r="P39" s="19"/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74958.2</v>
      </c>
      <c r="K52" s="62"/>
      <c r="L52" s="62">
        <f t="shared" ref="L52:M52" si="1">SUM(L23:L51)</f>
        <v>0</v>
      </c>
      <c r="M52" s="62">
        <f t="shared" si="1"/>
        <v>80791.7</v>
      </c>
      <c r="N52" s="26"/>
      <c r="O52" s="27"/>
      <c r="P52" s="43">
        <f>P22+J52-M52</f>
        <v>26656.699999999968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118</v>
      </c>
      <c r="E55" s="89"/>
      <c r="F55" s="90"/>
      <c r="G55" s="88" t="s">
        <v>119</v>
      </c>
      <c r="H55" s="90"/>
      <c r="I55" s="88" t="s">
        <v>133</v>
      </c>
      <c r="J55" s="90"/>
      <c r="K55" s="70" t="s">
        <v>129</v>
      </c>
      <c r="L55" s="70"/>
      <c r="M55" s="70"/>
      <c r="N55" s="70" t="s">
        <v>130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10120</v>
      </c>
      <c r="H56" s="86"/>
      <c r="I56" s="84">
        <v>0</v>
      </c>
      <c r="J56" s="86"/>
      <c r="K56" s="84">
        <v>0</v>
      </c>
      <c r="L56" s="85"/>
      <c r="M56" s="86"/>
      <c r="N56" s="83">
        <v>16536.699999999997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5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6A69-2091-417B-91A5-8BEC32602902}">
  <sheetPr>
    <pageSetUpPr fitToPage="1"/>
  </sheetPr>
  <dimension ref="A1:R1002"/>
  <sheetViews>
    <sheetView topLeftCell="A19" zoomScaleNormal="100" workbookViewId="0">
      <selection activeCell="Q36" sqref="Q36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44834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36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>
        <v>44781</v>
      </c>
      <c r="B34" s="14"/>
      <c r="C34" s="15" t="s">
        <v>126</v>
      </c>
      <c r="D34" s="6"/>
      <c r="E34" s="6" t="s">
        <v>127</v>
      </c>
      <c r="F34" s="6"/>
      <c r="G34" s="6"/>
      <c r="H34" s="6"/>
      <c r="I34" s="6"/>
      <c r="J34" s="45"/>
      <c r="K34" s="19"/>
      <c r="L34" s="29"/>
      <c r="M34" s="29">
        <v>15222</v>
      </c>
      <c r="N34" s="19"/>
      <c r="O34" s="29"/>
      <c r="P34" s="19">
        <f t="shared" si="0"/>
        <v>10119.999999999971</v>
      </c>
    </row>
    <row r="35" spans="1:16" ht="14.25" customHeight="1" x14ac:dyDescent="0.35">
      <c r="A35" s="44">
        <v>44788</v>
      </c>
      <c r="B35" s="14"/>
      <c r="C35" s="15" t="s">
        <v>128</v>
      </c>
      <c r="D35" s="6"/>
      <c r="E35" s="6" t="s">
        <v>39</v>
      </c>
      <c r="F35" s="6"/>
      <c r="G35" s="6"/>
      <c r="H35" s="6"/>
      <c r="I35" s="6"/>
      <c r="J35" s="45">
        <v>16536.699999999997</v>
      </c>
      <c r="K35" s="19"/>
      <c r="L35" s="29"/>
      <c r="M35" s="29"/>
      <c r="N35" s="19"/>
      <c r="O35" s="29"/>
      <c r="P35" s="19">
        <f t="shared" si="0"/>
        <v>26656.699999999968</v>
      </c>
    </row>
    <row r="36" spans="1:16" ht="14.25" customHeight="1" x14ac:dyDescent="0.35">
      <c r="A36" s="44">
        <v>44824</v>
      </c>
      <c r="B36" s="14"/>
      <c r="C36" s="15" t="s">
        <v>131</v>
      </c>
      <c r="D36" s="6"/>
      <c r="E36" s="6" t="s">
        <v>132</v>
      </c>
      <c r="F36" s="6"/>
      <c r="G36" s="6"/>
      <c r="H36" s="6"/>
      <c r="I36" s="59"/>
      <c r="J36" s="68"/>
      <c r="K36" s="19"/>
      <c r="L36" s="29"/>
      <c r="M36" s="29">
        <v>10120</v>
      </c>
      <c r="N36" s="19"/>
      <c r="O36" s="29"/>
      <c r="P36" s="19">
        <f t="shared" si="0"/>
        <v>16536.699999999968</v>
      </c>
    </row>
    <row r="37" spans="1:16" ht="14.25" customHeight="1" x14ac:dyDescent="0.35">
      <c r="A37" s="44"/>
      <c r="B37" s="14"/>
      <c r="C37" s="15"/>
      <c r="D37" s="6"/>
      <c r="E37" s="6"/>
      <c r="F37" s="6"/>
      <c r="G37" s="6"/>
      <c r="H37" s="6"/>
      <c r="I37" s="59"/>
      <c r="J37" s="58"/>
      <c r="K37" s="19"/>
      <c r="L37" s="29"/>
      <c r="M37" s="29"/>
      <c r="N37" s="19"/>
      <c r="O37" s="29"/>
      <c r="P37" s="19"/>
    </row>
    <row r="38" spans="1:16" ht="14.25" customHeight="1" x14ac:dyDescent="0.35">
      <c r="A38" s="61"/>
      <c r="B38" s="14"/>
      <c r="C38" s="15"/>
      <c r="D38" s="6"/>
      <c r="E38" s="6"/>
      <c r="F38" s="6"/>
      <c r="G38" s="6"/>
      <c r="H38" s="6"/>
      <c r="I38" s="59"/>
      <c r="J38" s="58"/>
      <c r="K38" s="19"/>
      <c r="L38" s="29"/>
      <c r="M38" s="29"/>
      <c r="N38" s="19"/>
      <c r="O38" s="29"/>
      <c r="P38" s="19"/>
    </row>
    <row r="39" spans="1:16" ht="14.25" customHeight="1" x14ac:dyDescent="0.35">
      <c r="A39" s="61"/>
      <c r="B39" s="14"/>
      <c r="C39" s="15"/>
      <c r="D39" s="6"/>
      <c r="E39" s="6"/>
      <c r="F39" s="6"/>
      <c r="G39" s="6"/>
      <c r="H39" s="6"/>
      <c r="I39" s="59"/>
      <c r="J39" s="58"/>
      <c r="K39" s="19"/>
      <c r="L39" s="29"/>
      <c r="M39" s="29"/>
      <c r="N39" s="19"/>
      <c r="O39" s="29"/>
      <c r="P39" s="19"/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74958.2</v>
      </c>
      <c r="K52" s="62"/>
      <c r="L52" s="62">
        <f t="shared" ref="L52:M52" si="1">SUM(L23:L51)</f>
        <v>0</v>
      </c>
      <c r="M52" s="62">
        <f t="shared" si="1"/>
        <v>90911.7</v>
      </c>
      <c r="N52" s="26"/>
      <c r="O52" s="27"/>
      <c r="P52" s="43">
        <f>P22+J52-M52</f>
        <v>16536.699999999968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133</v>
      </c>
      <c r="E55" s="89"/>
      <c r="F55" s="90"/>
      <c r="G55" s="88" t="s">
        <v>129</v>
      </c>
      <c r="H55" s="90"/>
      <c r="I55" s="88" t="s">
        <v>130</v>
      </c>
      <c r="J55" s="90"/>
      <c r="K55" s="70" t="s">
        <v>134</v>
      </c>
      <c r="L55" s="70"/>
      <c r="M55" s="70"/>
      <c r="N55" s="70" t="s">
        <v>135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0</v>
      </c>
      <c r="H56" s="86"/>
      <c r="I56" s="84">
        <v>16536.699999999997</v>
      </c>
      <c r="J56" s="86"/>
      <c r="K56" s="84">
        <v>0</v>
      </c>
      <c r="L56" s="85"/>
      <c r="M56" s="86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2780-FB7E-4185-BA05-EB09B735B68C}">
  <sheetPr>
    <pageSetUpPr fitToPage="1"/>
  </sheetPr>
  <dimension ref="A1:R1002"/>
  <sheetViews>
    <sheetView topLeftCell="A16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44865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37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>
        <v>44781</v>
      </c>
      <c r="B34" s="14"/>
      <c r="C34" s="15" t="s">
        <v>126</v>
      </c>
      <c r="D34" s="6"/>
      <c r="E34" s="6" t="s">
        <v>127</v>
      </c>
      <c r="F34" s="6"/>
      <c r="G34" s="6"/>
      <c r="H34" s="6"/>
      <c r="I34" s="6"/>
      <c r="J34" s="45"/>
      <c r="K34" s="19"/>
      <c r="L34" s="29"/>
      <c r="M34" s="29">
        <v>15222</v>
      </c>
      <c r="N34" s="19"/>
      <c r="O34" s="29"/>
      <c r="P34" s="19">
        <f t="shared" si="0"/>
        <v>10119.999999999971</v>
      </c>
    </row>
    <row r="35" spans="1:16" ht="14.25" customHeight="1" x14ac:dyDescent="0.35">
      <c r="A35" s="44">
        <v>44788</v>
      </c>
      <c r="B35" s="14"/>
      <c r="C35" s="15" t="s">
        <v>128</v>
      </c>
      <c r="D35" s="6"/>
      <c r="E35" s="6" t="s">
        <v>39</v>
      </c>
      <c r="F35" s="6"/>
      <c r="G35" s="6"/>
      <c r="H35" s="6"/>
      <c r="I35" s="6"/>
      <c r="J35" s="45">
        <v>16536.699999999997</v>
      </c>
      <c r="K35" s="19"/>
      <c r="L35" s="29"/>
      <c r="M35" s="29"/>
      <c r="N35" s="19"/>
      <c r="O35" s="29"/>
      <c r="P35" s="19">
        <f t="shared" si="0"/>
        <v>26656.699999999968</v>
      </c>
    </row>
    <row r="36" spans="1:16" ht="14.25" customHeight="1" x14ac:dyDescent="0.35">
      <c r="A36" s="44">
        <v>44824</v>
      </c>
      <c r="B36" s="14"/>
      <c r="C36" s="15" t="s">
        <v>131</v>
      </c>
      <c r="D36" s="6"/>
      <c r="E36" s="6" t="s">
        <v>132</v>
      </c>
      <c r="F36" s="6"/>
      <c r="G36" s="6"/>
      <c r="H36" s="6"/>
      <c r="I36" s="59"/>
      <c r="J36" s="68"/>
      <c r="K36" s="19"/>
      <c r="L36" s="29"/>
      <c r="M36" s="29">
        <v>10120</v>
      </c>
      <c r="N36" s="19"/>
      <c r="O36" s="29"/>
      <c r="P36" s="19">
        <f t="shared" si="0"/>
        <v>16536.699999999968</v>
      </c>
    </row>
    <row r="37" spans="1:16" ht="14.25" customHeight="1" x14ac:dyDescent="0.35">
      <c r="A37" s="44">
        <v>44854</v>
      </c>
      <c r="B37" s="14"/>
      <c r="C37" s="15" t="s">
        <v>136</v>
      </c>
      <c r="D37" s="6"/>
      <c r="E37" s="6" t="s">
        <v>39</v>
      </c>
      <c r="F37" s="6"/>
      <c r="G37" s="6"/>
      <c r="H37" s="6"/>
      <c r="I37" s="59"/>
      <c r="J37" s="58">
        <v>15677.2</v>
      </c>
      <c r="K37" s="19"/>
      <c r="L37" s="29"/>
      <c r="M37" s="29"/>
      <c r="N37" s="19"/>
      <c r="O37" s="29"/>
      <c r="P37" s="19">
        <f t="shared" si="0"/>
        <v>32213.899999999969</v>
      </c>
    </row>
    <row r="38" spans="1:16" ht="14.25" customHeight="1" x14ac:dyDescent="0.35">
      <c r="A38" s="61"/>
      <c r="B38" s="14"/>
      <c r="C38" s="15"/>
      <c r="D38" s="6"/>
      <c r="E38" s="6"/>
      <c r="F38" s="6"/>
      <c r="G38" s="6"/>
      <c r="H38" s="6"/>
      <c r="I38" s="59"/>
      <c r="J38" s="58"/>
      <c r="K38" s="19"/>
      <c r="L38" s="29"/>
      <c r="M38" s="29"/>
      <c r="N38" s="19"/>
      <c r="O38" s="29"/>
      <c r="P38" s="19"/>
    </row>
    <row r="39" spans="1:16" ht="14.25" customHeight="1" x14ac:dyDescent="0.35">
      <c r="A39" s="61"/>
      <c r="B39" s="14"/>
      <c r="C39" s="15"/>
      <c r="D39" s="6"/>
      <c r="E39" s="6"/>
      <c r="F39" s="6"/>
      <c r="G39" s="6"/>
      <c r="H39" s="6"/>
      <c r="I39" s="59"/>
      <c r="J39" s="58"/>
      <c r="K39" s="19"/>
      <c r="L39" s="29"/>
      <c r="M39" s="29"/>
      <c r="N39" s="19"/>
      <c r="O39" s="29"/>
      <c r="P39" s="19"/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90635.4</v>
      </c>
      <c r="K52" s="62"/>
      <c r="L52" s="62">
        <f t="shared" ref="L52:M52" si="1">SUM(L23:L51)</f>
        <v>0</v>
      </c>
      <c r="M52" s="62">
        <f t="shared" si="1"/>
        <v>90911.7</v>
      </c>
      <c r="N52" s="26"/>
      <c r="O52" s="27"/>
      <c r="P52" s="43">
        <f>P22+J52-M52</f>
        <v>32213.899999999965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129</v>
      </c>
      <c r="E55" s="89"/>
      <c r="F55" s="90"/>
      <c r="G55" s="88" t="s">
        <v>130</v>
      </c>
      <c r="H55" s="90"/>
      <c r="I55" s="88" t="s">
        <v>134</v>
      </c>
      <c r="J55" s="90"/>
      <c r="K55" s="70" t="s">
        <v>135</v>
      </c>
      <c r="L55" s="70"/>
      <c r="M55" s="70"/>
      <c r="N55" s="70" t="s">
        <v>137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16536.699999999997</v>
      </c>
      <c r="H56" s="86"/>
      <c r="I56" s="84">
        <v>15677.2</v>
      </c>
      <c r="J56" s="86"/>
      <c r="K56" s="84">
        <v>0</v>
      </c>
      <c r="L56" s="85"/>
      <c r="M56" s="86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C1C4-5249-461E-B187-FC4221567C54}">
  <sheetPr>
    <pageSetUpPr fitToPage="1"/>
  </sheetPr>
  <dimension ref="A1:R1002"/>
  <sheetViews>
    <sheetView topLeftCell="A19" zoomScaleNormal="100" workbookViewId="0">
      <selection activeCell="F33" sqref="F33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44895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39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>
        <v>44781</v>
      </c>
      <c r="B34" s="14"/>
      <c r="C34" s="15" t="s">
        <v>126</v>
      </c>
      <c r="D34" s="6"/>
      <c r="E34" s="6" t="s">
        <v>127</v>
      </c>
      <c r="F34" s="6"/>
      <c r="G34" s="6"/>
      <c r="H34" s="6"/>
      <c r="I34" s="6"/>
      <c r="J34" s="45"/>
      <c r="K34" s="19"/>
      <c r="L34" s="29"/>
      <c r="M34" s="29">
        <v>15222</v>
      </c>
      <c r="N34" s="19"/>
      <c r="O34" s="29"/>
      <c r="P34" s="19">
        <f t="shared" si="0"/>
        <v>10119.999999999971</v>
      </c>
    </row>
    <row r="35" spans="1:16" ht="14.25" customHeight="1" x14ac:dyDescent="0.35">
      <c r="A35" s="44">
        <v>44788</v>
      </c>
      <c r="B35" s="14"/>
      <c r="C35" s="15" t="s">
        <v>128</v>
      </c>
      <c r="D35" s="6"/>
      <c r="E35" s="6" t="s">
        <v>39</v>
      </c>
      <c r="F35" s="6"/>
      <c r="G35" s="6"/>
      <c r="H35" s="6"/>
      <c r="I35" s="6"/>
      <c r="J35" s="45">
        <v>16536.699999999997</v>
      </c>
      <c r="K35" s="19"/>
      <c r="L35" s="29"/>
      <c r="M35" s="29"/>
      <c r="N35" s="19"/>
      <c r="O35" s="29"/>
      <c r="P35" s="19">
        <f t="shared" si="0"/>
        <v>26656.699999999968</v>
      </c>
    </row>
    <row r="36" spans="1:16" ht="14.25" customHeight="1" x14ac:dyDescent="0.35">
      <c r="A36" s="44">
        <v>44824</v>
      </c>
      <c r="B36" s="14"/>
      <c r="C36" s="15" t="s">
        <v>131</v>
      </c>
      <c r="D36" s="6"/>
      <c r="E36" s="6" t="s">
        <v>132</v>
      </c>
      <c r="F36" s="6"/>
      <c r="G36" s="6"/>
      <c r="H36" s="6"/>
      <c r="I36" s="59"/>
      <c r="J36" s="68"/>
      <c r="K36" s="19"/>
      <c r="L36" s="29"/>
      <c r="M36" s="29">
        <v>10120</v>
      </c>
      <c r="N36" s="19"/>
      <c r="O36" s="29"/>
      <c r="P36" s="19">
        <f t="shared" si="0"/>
        <v>16536.699999999968</v>
      </c>
    </row>
    <row r="37" spans="1:16" ht="14.25" customHeight="1" x14ac:dyDescent="0.35">
      <c r="A37" s="44">
        <v>44854</v>
      </c>
      <c r="B37" s="14"/>
      <c r="C37" s="15" t="s">
        <v>136</v>
      </c>
      <c r="D37" s="6"/>
      <c r="E37" s="6" t="s">
        <v>39</v>
      </c>
      <c r="F37" s="6"/>
      <c r="G37" s="6"/>
      <c r="H37" s="6"/>
      <c r="I37" s="59"/>
      <c r="J37" s="58">
        <v>15677.2</v>
      </c>
      <c r="K37" s="19"/>
      <c r="L37" s="29"/>
      <c r="M37" s="29"/>
      <c r="N37" s="19"/>
      <c r="O37" s="29"/>
      <c r="P37" s="19">
        <f t="shared" si="0"/>
        <v>32213.899999999969</v>
      </c>
    </row>
    <row r="38" spans="1:16" ht="14.25" customHeight="1" x14ac:dyDescent="0.35">
      <c r="A38" s="61">
        <v>44866</v>
      </c>
      <c r="B38" s="14"/>
      <c r="C38" s="15" t="s">
        <v>138</v>
      </c>
      <c r="D38" s="6"/>
      <c r="E38" s="6" t="s">
        <v>39</v>
      </c>
      <c r="F38" s="6"/>
      <c r="G38" s="6"/>
      <c r="H38" s="6"/>
      <c r="I38" s="59"/>
      <c r="J38" s="58">
        <v>10824</v>
      </c>
      <c r="K38" s="19"/>
      <c r="L38" s="29"/>
      <c r="M38" s="29"/>
      <c r="N38" s="19"/>
      <c r="O38" s="29"/>
      <c r="P38" s="19">
        <f t="shared" si="0"/>
        <v>43037.899999999965</v>
      </c>
    </row>
    <row r="39" spans="1:16" ht="14.25" customHeight="1" x14ac:dyDescent="0.35">
      <c r="A39" s="61">
        <v>44886</v>
      </c>
      <c r="B39" s="14"/>
      <c r="C39" s="15" t="s">
        <v>139</v>
      </c>
      <c r="D39" s="6"/>
      <c r="E39" s="6" t="s">
        <v>140</v>
      </c>
      <c r="F39" s="6"/>
      <c r="G39" s="6"/>
      <c r="H39" s="6"/>
      <c r="I39" s="59"/>
      <c r="J39" s="58"/>
      <c r="K39" s="19"/>
      <c r="L39" s="29"/>
      <c r="M39" s="29">
        <v>16536.7</v>
      </c>
      <c r="N39" s="19"/>
      <c r="O39" s="29"/>
      <c r="P39" s="19">
        <f t="shared" si="0"/>
        <v>26501.199999999964</v>
      </c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101459.4</v>
      </c>
      <c r="K52" s="62"/>
      <c r="L52" s="62">
        <f t="shared" ref="L52:M52" si="1">SUM(L23:L51)</f>
        <v>0</v>
      </c>
      <c r="M52" s="62">
        <f t="shared" si="1"/>
        <v>107448.4</v>
      </c>
      <c r="N52" s="26"/>
      <c r="O52" s="27"/>
      <c r="P52" s="43">
        <f>P22+J52-M52</f>
        <v>26501.199999999983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134</v>
      </c>
      <c r="E55" s="89"/>
      <c r="F55" s="90"/>
      <c r="G55" s="88" t="s">
        <v>135</v>
      </c>
      <c r="H55" s="90"/>
      <c r="I55" s="88" t="s">
        <v>137</v>
      </c>
      <c r="J55" s="90"/>
      <c r="K55" s="70" t="s">
        <v>141</v>
      </c>
      <c r="L55" s="70"/>
      <c r="M55" s="70"/>
      <c r="N55" s="70" t="s">
        <v>142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15677.2</v>
      </c>
      <c r="H56" s="86"/>
      <c r="I56" s="84">
        <v>10824</v>
      </c>
      <c r="J56" s="86"/>
      <c r="K56" s="84">
        <v>0</v>
      </c>
      <c r="L56" s="85"/>
      <c r="M56" s="86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EE5B-6A83-480A-94DE-9898DAA930A1}">
  <sheetPr>
    <pageSetUpPr fitToPage="1"/>
  </sheetPr>
  <dimension ref="A1:R1002"/>
  <sheetViews>
    <sheetView topLeftCell="A16" zoomScaleNormal="100" workbookViewId="0">
      <selection activeCell="Q11" sqref="Q11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44926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39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>
        <v>44781</v>
      </c>
      <c r="B34" s="14"/>
      <c r="C34" s="15" t="s">
        <v>126</v>
      </c>
      <c r="D34" s="6"/>
      <c r="E34" s="6" t="s">
        <v>127</v>
      </c>
      <c r="F34" s="6"/>
      <c r="G34" s="6"/>
      <c r="H34" s="6"/>
      <c r="I34" s="6"/>
      <c r="J34" s="45"/>
      <c r="K34" s="19"/>
      <c r="L34" s="29"/>
      <c r="M34" s="29">
        <v>15222</v>
      </c>
      <c r="N34" s="19"/>
      <c r="O34" s="29"/>
      <c r="P34" s="19">
        <f t="shared" si="0"/>
        <v>10119.999999999971</v>
      </c>
    </row>
    <row r="35" spans="1:16" ht="14.25" customHeight="1" x14ac:dyDescent="0.35">
      <c r="A35" s="44">
        <v>44788</v>
      </c>
      <c r="B35" s="14"/>
      <c r="C35" s="15" t="s">
        <v>128</v>
      </c>
      <c r="D35" s="6"/>
      <c r="E35" s="6" t="s">
        <v>39</v>
      </c>
      <c r="F35" s="6"/>
      <c r="G35" s="6"/>
      <c r="H35" s="6"/>
      <c r="I35" s="6"/>
      <c r="J35" s="45">
        <v>16536.699999999997</v>
      </c>
      <c r="K35" s="19"/>
      <c r="L35" s="29"/>
      <c r="M35" s="29"/>
      <c r="N35" s="19"/>
      <c r="O35" s="29"/>
      <c r="P35" s="19">
        <f t="shared" si="0"/>
        <v>26656.699999999968</v>
      </c>
    </row>
    <row r="36" spans="1:16" ht="14.25" customHeight="1" x14ac:dyDescent="0.35">
      <c r="A36" s="44">
        <v>44824</v>
      </c>
      <c r="B36" s="14"/>
      <c r="C36" s="15" t="s">
        <v>131</v>
      </c>
      <c r="D36" s="6"/>
      <c r="E36" s="6" t="s">
        <v>132</v>
      </c>
      <c r="F36" s="6"/>
      <c r="G36" s="6"/>
      <c r="H36" s="6"/>
      <c r="I36" s="59"/>
      <c r="J36" s="68"/>
      <c r="K36" s="19"/>
      <c r="L36" s="29"/>
      <c r="M36" s="29">
        <v>10120</v>
      </c>
      <c r="N36" s="19"/>
      <c r="O36" s="29"/>
      <c r="P36" s="19">
        <f t="shared" si="0"/>
        <v>16536.699999999968</v>
      </c>
    </row>
    <row r="37" spans="1:16" ht="14.25" customHeight="1" x14ac:dyDescent="0.35">
      <c r="A37" s="44">
        <v>44854</v>
      </c>
      <c r="B37" s="14"/>
      <c r="C37" s="15" t="s">
        <v>136</v>
      </c>
      <c r="D37" s="6"/>
      <c r="E37" s="6" t="s">
        <v>39</v>
      </c>
      <c r="F37" s="6"/>
      <c r="G37" s="6"/>
      <c r="H37" s="6"/>
      <c r="I37" s="59"/>
      <c r="J37" s="58">
        <v>15677.2</v>
      </c>
      <c r="K37" s="19"/>
      <c r="L37" s="29"/>
      <c r="M37" s="29"/>
      <c r="N37" s="19"/>
      <c r="O37" s="29"/>
      <c r="P37" s="19">
        <f t="shared" si="0"/>
        <v>32213.899999999969</v>
      </c>
    </row>
    <row r="38" spans="1:16" ht="14.25" customHeight="1" x14ac:dyDescent="0.35">
      <c r="A38" s="61">
        <v>44866</v>
      </c>
      <c r="B38" s="14"/>
      <c r="C38" s="15" t="s">
        <v>138</v>
      </c>
      <c r="D38" s="6"/>
      <c r="E38" s="6" t="s">
        <v>39</v>
      </c>
      <c r="F38" s="6"/>
      <c r="G38" s="6"/>
      <c r="H38" s="6"/>
      <c r="I38" s="59"/>
      <c r="J38" s="58">
        <v>10824</v>
      </c>
      <c r="K38" s="19"/>
      <c r="L38" s="29"/>
      <c r="M38" s="29"/>
      <c r="N38" s="19"/>
      <c r="O38" s="29"/>
      <c r="P38" s="19">
        <f t="shared" si="0"/>
        <v>43037.899999999965</v>
      </c>
    </row>
    <row r="39" spans="1:16" ht="14.25" customHeight="1" x14ac:dyDescent="0.35">
      <c r="A39" s="61">
        <v>44886</v>
      </c>
      <c r="B39" s="14"/>
      <c r="C39" s="15" t="s">
        <v>139</v>
      </c>
      <c r="D39" s="6"/>
      <c r="E39" s="6" t="s">
        <v>140</v>
      </c>
      <c r="F39" s="6"/>
      <c r="G39" s="6"/>
      <c r="H39" s="6"/>
      <c r="I39" s="59"/>
      <c r="J39" s="58"/>
      <c r="K39" s="19"/>
      <c r="L39" s="29"/>
      <c r="M39" s="29">
        <v>16536.7</v>
      </c>
      <c r="N39" s="19"/>
      <c r="O39" s="29"/>
      <c r="P39" s="19">
        <f t="shared" si="0"/>
        <v>26501.199999999964</v>
      </c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101459.4</v>
      </c>
      <c r="K52" s="62"/>
      <c r="L52" s="62">
        <f t="shared" ref="L52:M52" si="1">SUM(L23:L51)</f>
        <v>0</v>
      </c>
      <c r="M52" s="62">
        <f t="shared" si="1"/>
        <v>107448.4</v>
      </c>
      <c r="N52" s="26"/>
      <c r="O52" s="27"/>
      <c r="P52" s="43">
        <f>P22+J52-M52</f>
        <v>26501.199999999983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134</v>
      </c>
      <c r="E55" s="89"/>
      <c r="F55" s="90"/>
      <c r="G55" s="88" t="s">
        <v>135</v>
      </c>
      <c r="H55" s="90"/>
      <c r="I55" s="88" t="s">
        <v>137</v>
      </c>
      <c r="J55" s="90"/>
      <c r="K55" s="70" t="s">
        <v>141</v>
      </c>
      <c r="L55" s="70"/>
      <c r="M55" s="70"/>
      <c r="N55" s="70" t="s">
        <v>142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15677.2</v>
      </c>
      <c r="H56" s="86"/>
      <c r="I56" s="84">
        <v>10824</v>
      </c>
      <c r="J56" s="86"/>
      <c r="K56" s="84">
        <v>0</v>
      </c>
      <c r="L56" s="85"/>
      <c r="M56" s="86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3288-E054-4A46-99FA-E008033AAE00}">
  <sheetPr>
    <pageSetUpPr fitToPage="1"/>
  </sheetPr>
  <dimension ref="A1:R1002"/>
  <sheetViews>
    <sheetView topLeftCell="A20" zoomScaleNormal="100" workbookViewId="0">
      <selection activeCell="Q39" sqref="Q39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44957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69">
        <v>44561</v>
      </c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39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>
        <v>44781</v>
      </c>
      <c r="B34" s="14"/>
      <c r="C34" s="15" t="s">
        <v>126</v>
      </c>
      <c r="D34" s="6"/>
      <c r="E34" s="6" t="s">
        <v>127</v>
      </c>
      <c r="F34" s="6"/>
      <c r="G34" s="6"/>
      <c r="H34" s="6"/>
      <c r="I34" s="6"/>
      <c r="J34" s="45"/>
      <c r="K34" s="19"/>
      <c r="L34" s="29"/>
      <c r="M34" s="29">
        <v>15222</v>
      </c>
      <c r="N34" s="19"/>
      <c r="O34" s="29"/>
      <c r="P34" s="19">
        <f t="shared" si="0"/>
        <v>10119.999999999971</v>
      </c>
    </row>
    <row r="35" spans="1:16" ht="14.25" customHeight="1" x14ac:dyDescent="0.35">
      <c r="A35" s="44">
        <v>44788</v>
      </c>
      <c r="B35" s="14"/>
      <c r="C35" s="15" t="s">
        <v>128</v>
      </c>
      <c r="D35" s="6"/>
      <c r="E35" s="6" t="s">
        <v>39</v>
      </c>
      <c r="F35" s="6"/>
      <c r="G35" s="6"/>
      <c r="H35" s="6"/>
      <c r="I35" s="6"/>
      <c r="J35" s="45">
        <v>16536.699999999997</v>
      </c>
      <c r="K35" s="19"/>
      <c r="L35" s="29"/>
      <c r="M35" s="29"/>
      <c r="N35" s="19"/>
      <c r="O35" s="29"/>
      <c r="P35" s="19">
        <f t="shared" si="0"/>
        <v>26656.699999999968</v>
      </c>
    </row>
    <row r="36" spans="1:16" ht="14.25" customHeight="1" x14ac:dyDescent="0.35">
      <c r="A36" s="44">
        <v>44824</v>
      </c>
      <c r="B36" s="14"/>
      <c r="C36" s="15" t="s">
        <v>131</v>
      </c>
      <c r="D36" s="6"/>
      <c r="E36" s="6" t="s">
        <v>132</v>
      </c>
      <c r="F36" s="6"/>
      <c r="G36" s="6"/>
      <c r="H36" s="6"/>
      <c r="I36" s="59"/>
      <c r="J36" s="68"/>
      <c r="K36" s="19"/>
      <c r="L36" s="29"/>
      <c r="M36" s="29">
        <v>10120</v>
      </c>
      <c r="N36" s="19"/>
      <c r="O36" s="29"/>
      <c r="P36" s="19">
        <f t="shared" si="0"/>
        <v>16536.699999999968</v>
      </c>
    </row>
    <row r="37" spans="1:16" ht="14.25" customHeight="1" x14ac:dyDescent="0.35">
      <c r="A37" s="44">
        <v>44854</v>
      </c>
      <c r="B37" s="14"/>
      <c r="C37" s="15" t="s">
        <v>136</v>
      </c>
      <c r="D37" s="6"/>
      <c r="E37" s="6" t="s">
        <v>39</v>
      </c>
      <c r="F37" s="6"/>
      <c r="G37" s="6"/>
      <c r="H37" s="6"/>
      <c r="I37" s="59"/>
      <c r="J37" s="58">
        <v>15677.2</v>
      </c>
      <c r="K37" s="19"/>
      <c r="L37" s="29"/>
      <c r="M37" s="29"/>
      <c r="N37" s="19"/>
      <c r="O37" s="29"/>
      <c r="P37" s="19">
        <f t="shared" si="0"/>
        <v>32213.899999999969</v>
      </c>
    </row>
    <row r="38" spans="1:16" ht="14.25" customHeight="1" x14ac:dyDescent="0.35">
      <c r="A38" s="61">
        <v>44866</v>
      </c>
      <c r="B38" s="14"/>
      <c r="C38" s="15" t="s">
        <v>138</v>
      </c>
      <c r="D38" s="6"/>
      <c r="E38" s="6" t="s">
        <v>39</v>
      </c>
      <c r="F38" s="6"/>
      <c r="G38" s="6"/>
      <c r="H38" s="6"/>
      <c r="I38" s="59"/>
      <c r="J38" s="58">
        <v>10824</v>
      </c>
      <c r="K38" s="19"/>
      <c r="L38" s="29"/>
      <c r="M38" s="29"/>
      <c r="N38" s="19"/>
      <c r="O38" s="29"/>
      <c r="P38" s="19">
        <f t="shared" si="0"/>
        <v>43037.899999999965</v>
      </c>
    </row>
    <row r="39" spans="1:16" ht="14.25" customHeight="1" x14ac:dyDescent="0.35">
      <c r="A39" s="61">
        <v>44886</v>
      </c>
      <c r="B39" s="14"/>
      <c r="C39" s="15" t="s">
        <v>139</v>
      </c>
      <c r="D39" s="6"/>
      <c r="E39" s="6" t="s">
        <v>140</v>
      </c>
      <c r="F39" s="6"/>
      <c r="G39" s="6"/>
      <c r="H39" s="6"/>
      <c r="I39" s="59"/>
      <c r="J39" s="58"/>
      <c r="K39" s="19"/>
      <c r="L39" s="29"/>
      <c r="M39" s="29">
        <v>16536.7</v>
      </c>
      <c r="N39" s="19"/>
      <c r="O39" s="29"/>
      <c r="P39" s="19">
        <f t="shared" si="0"/>
        <v>26501.199999999964</v>
      </c>
    </row>
    <row r="40" spans="1:16" ht="14.25" customHeight="1" x14ac:dyDescent="0.35">
      <c r="A40" s="44"/>
      <c r="B40" s="14"/>
      <c r="C40" s="15"/>
      <c r="D40" s="6"/>
      <c r="E40" s="6"/>
      <c r="F40" s="6"/>
      <c r="G40" s="6"/>
      <c r="H40" s="6"/>
      <c r="I40" s="59"/>
      <c r="J40" s="18"/>
      <c r="K40" s="19"/>
      <c r="L40" s="29"/>
      <c r="M40" s="29"/>
      <c r="N40" s="19"/>
      <c r="O40" s="29"/>
      <c r="P40" s="19"/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6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101459.4</v>
      </c>
      <c r="K52" s="62"/>
      <c r="L52" s="62">
        <f t="shared" ref="L52:M52" si="1">SUM(L23:L51)</f>
        <v>0</v>
      </c>
      <c r="M52" s="62">
        <f t="shared" si="1"/>
        <v>107448.4</v>
      </c>
      <c r="N52" s="26"/>
      <c r="O52" s="27"/>
      <c r="P52" s="43">
        <f>P22+J52-M52</f>
        <v>26501.199999999983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134</v>
      </c>
      <c r="E55" s="89"/>
      <c r="F55" s="90"/>
      <c r="G55" s="88" t="s">
        <v>135</v>
      </c>
      <c r="H55" s="90"/>
      <c r="I55" s="88" t="s">
        <v>137</v>
      </c>
      <c r="J55" s="90"/>
      <c r="K55" s="70" t="s">
        <v>141</v>
      </c>
      <c r="L55" s="70"/>
      <c r="M55" s="70"/>
      <c r="N55" s="70" t="s">
        <v>142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15677.2</v>
      </c>
      <c r="H56" s="86"/>
      <c r="I56" s="84">
        <v>10824</v>
      </c>
      <c r="J56" s="86"/>
      <c r="K56" s="84">
        <v>0</v>
      </c>
      <c r="L56" s="85"/>
      <c r="M56" s="86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1A3D-5293-4F03-A01D-ABEF62113CDF}">
  <sheetPr>
    <pageSetUpPr fitToPage="1"/>
  </sheetPr>
  <dimension ref="A1:R1002"/>
  <sheetViews>
    <sheetView topLeftCell="A28" zoomScaleNormal="100" workbookViewId="0">
      <selection activeCell="Q42" sqref="Q4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44985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69">
        <v>44561</v>
      </c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42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>
        <v>44781</v>
      </c>
      <c r="B34" s="14"/>
      <c r="C34" s="15" t="s">
        <v>126</v>
      </c>
      <c r="D34" s="6"/>
      <c r="E34" s="6" t="s">
        <v>127</v>
      </c>
      <c r="F34" s="6"/>
      <c r="G34" s="6"/>
      <c r="H34" s="6"/>
      <c r="I34" s="6"/>
      <c r="J34" s="45"/>
      <c r="K34" s="19"/>
      <c r="L34" s="29"/>
      <c r="M34" s="29">
        <v>15222</v>
      </c>
      <c r="N34" s="19"/>
      <c r="O34" s="29"/>
      <c r="P34" s="19">
        <f t="shared" si="0"/>
        <v>10119.999999999971</v>
      </c>
    </row>
    <row r="35" spans="1:16" ht="14.25" customHeight="1" x14ac:dyDescent="0.35">
      <c r="A35" s="44">
        <v>44788</v>
      </c>
      <c r="B35" s="14"/>
      <c r="C35" s="15" t="s">
        <v>128</v>
      </c>
      <c r="D35" s="6"/>
      <c r="E35" s="6" t="s">
        <v>39</v>
      </c>
      <c r="F35" s="6"/>
      <c r="G35" s="6"/>
      <c r="H35" s="6"/>
      <c r="I35" s="6"/>
      <c r="J35" s="45">
        <v>16536.699999999997</v>
      </c>
      <c r="K35" s="19"/>
      <c r="L35" s="29"/>
      <c r="M35" s="29"/>
      <c r="N35" s="19"/>
      <c r="O35" s="29"/>
      <c r="P35" s="19">
        <f t="shared" si="0"/>
        <v>26656.699999999968</v>
      </c>
    </row>
    <row r="36" spans="1:16" ht="14.25" customHeight="1" x14ac:dyDescent="0.35">
      <c r="A36" s="44">
        <v>44824</v>
      </c>
      <c r="B36" s="14"/>
      <c r="C36" s="15" t="s">
        <v>131</v>
      </c>
      <c r="D36" s="6"/>
      <c r="E36" s="6" t="s">
        <v>132</v>
      </c>
      <c r="F36" s="6"/>
      <c r="G36" s="6"/>
      <c r="H36" s="6"/>
      <c r="I36" s="59"/>
      <c r="J36" s="68"/>
      <c r="K36" s="19"/>
      <c r="L36" s="29"/>
      <c r="M36" s="29">
        <v>10120</v>
      </c>
      <c r="N36" s="19"/>
      <c r="O36" s="29"/>
      <c r="P36" s="19">
        <f t="shared" si="0"/>
        <v>16536.699999999968</v>
      </c>
    </row>
    <row r="37" spans="1:16" ht="14.25" customHeight="1" x14ac:dyDescent="0.35">
      <c r="A37" s="44">
        <v>44854</v>
      </c>
      <c r="B37" s="14"/>
      <c r="C37" s="15" t="s">
        <v>136</v>
      </c>
      <c r="D37" s="6"/>
      <c r="E37" s="6" t="s">
        <v>39</v>
      </c>
      <c r="F37" s="6"/>
      <c r="G37" s="6"/>
      <c r="H37" s="6"/>
      <c r="I37" s="59"/>
      <c r="J37" s="58">
        <v>15677.2</v>
      </c>
      <c r="K37" s="19"/>
      <c r="L37" s="29"/>
      <c r="M37" s="29"/>
      <c r="N37" s="19"/>
      <c r="O37" s="29"/>
      <c r="P37" s="19">
        <f t="shared" si="0"/>
        <v>32213.899999999969</v>
      </c>
    </row>
    <row r="38" spans="1:16" ht="14.25" customHeight="1" x14ac:dyDescent="0.35">
      <c r="A38" s="61">
        <v>44866</v>
      </c>
      <c r="B38" s="14"/>
      <c r="C38" s="15" t="s">
        <v>138</v>
      </c>
      <c r="D38" s="6"/>
      <c r="E38" s="6" t="s">
        <v>39</v>
      </c>
      <c r="F38" s="6"/>
      <c r="G38" s="6"/>
      <c r="H38" s="6"/>
      <c r="I38" s="59"/>
      <c r="J38" s="58">
        <v>10824</v>
      </c>
      <c r="K38" s="19"/>
      <c r="L38" s="29"/>
      <c r="M38" s="29"/>
      <c r="N38" s="19"/>
      <c r="O38" s="29"/>
      <c r="P38" s="19">
        <f t="shared" si="0"/>
        <v>43037.899999999965</v>
      </c>
    </row>
    <row r="39" spans="1:16" ht="14.25" customHeight="1" x14ac:dyDescent="0.35">
      <c r="A39" s="61">
        <v>44886</v>
      </c>
      <c r="B39" s="14"/>
      <c r="C39" s="15" t="s">
        <v>139</v>
      </c>
      <c r="D39" s="6"/>
      <c r="E39" s="6" t="s">
        <v>140</v>
      </c>
      <c r="F39" s="6"/>
      <c r="G39" s="6"/>
      <c r="H39" s="6"/>
      <c r="I39" s="59"/>
      <c r="J39" s="58"/>
      <c r="K39" s="19"/>
      <c r="L39" s="29"/>
      <c r="M39" s="29">
        <v>16536.7</v>
      </c>
      <c r="N39" s="19"/>
      <c r="O39" s="29"/>
      <c r="P39" s="19">
        <f t="shared" si="0"/>
        <v>26501.199999999964</v>
      </c>
    </row>
    <row r="40" spans="1:16" ht="14.25" customHeight="1" x14ac:dyDescent="0.35">
      <c r="A40" s="44">
        <v>44978</v>
      </c>
      <c r="B40" s="14"/>
      <c r="C40" s="15" t="s">
        <v>147</v>
      </c>
      <c r="D40" s="6"/>
      <c r="E40" s="6" t="s">
        <v>39</v>
      </c>
      <c r="F40" s="6"/>
      <c r="G40" s="6"/>
      <c r="H40" s="6"/>
      <c r="I40" s="59"/>
      <c r="J40" s="18">
        <v>1620</v>
      </c>
      <c r="K40" s="19"/>
      <c r="L40" s="29"/>
      <c r="M40" s="29"/>
      <c r="N40" s="19"/>
      <c r="O40" s="29"/>
      <c r="P40" s="19">
        <f t="shared" si="0"/>
        <v>28121.199999999964</v>
      </c>
    </row>
    <row r="41" spans="1:16" ht="14.25" customHeight="1" x14ac:dyDescent="0.35">
      <c r="A41" s="44">
        <v>44979</v>
      </c>
      <c r="B41" s="14"/>
      <c r="C41" s="15" t="s">
        <v>143</v>
      </c>
      <c r="D41" s="6"/>
      <c r="E41" s="6" t="s">
        <v>145</v>
      </c>
      <c r="F41" s="6"/>
      <c r="G41" s="6"/>
      <c r="H41" s="6"/>
      <c r="I41" s="6"/>
      <c r="J41" s="45"/>
      <c r="K41" s="19"/>
      <c r="L41" s="29"/>
      <c r="M41" s="29">
        <v>15677.2</v>
      </c>
      <c r="N41" s="19"/>
      <c r="O41" s="29"/>
      <c r="P41" s="19">
        <f t="shared" si="0"/>
        <v>12443.999999999964</v>
      </c>
    </row>
    <row r="42" spans="1:16" ht="14.25" customHeight="1" x14ac:dyDescent="0.35">
      <c r="A42" s="63">
        <v>44979</v>
      </c>
      <c r="B42" s="14"/>
      <c r="C42" s="15" t="s">
        <v>144</v>
      </c>
      <c r="D42" s="6"/>
      <c r="E42" s="6" t="s">
        <v>146</v>
      </c>
      <c r="F42" s="6"/>
      <c r="G42" s="6"/>
      <c r="H42" s="6"/>
      <c r="I42" s="6"/>
      <c r="J42" s="45"/>
      <c r="K42" s="19"/>
      <c r="L42" s="29"/>
      <c r="M42" s="29">
        <v>10824</v>
      </c>
      <c r="N42" s="19"/>
      <c r="O42" s="29"/>
      <c r="P42" s="19">
        <f t="shared" si="0"/>
        <v>1619.9999999999636</v>
      </c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103079.4</v>
      </c>
      <c r="K52" s="62"/>
      <c r="L52" s="62">
        <f t="shared" ref="L52:M52" si="1">SUM(L23:L51)</f>
        <v>0</v>
      </c>
      <c r="M52" s="62">
        <f t="shared" si="1"/>
        <v>133949.59999999998</v>
      </c>
      <c r="N52" s="26"/>
      <c r="O52" s="27"/>
      <c r="P52" s="43">
        <f>P22+J52-M52</f>
        <v>1620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137</v>
      </c>
      <c r="E55" s="89"/>
      <c r="F55" s="90"/>
      <c r="G55" s="88" t="s">
        <v>141</v>
      </c>
      <c r="H55" s="90"/>
      <c r="I55" s="88" t="s">
        <v>142</v>
      </c>
      <c r="J55" s="90"/>
      <c r="K55" s="70" t="s">
        <v>149</v>
      </c>
      <c r="L55" s="70"/>
      <c r="M55" s="70"/>
      <c r="N55" s="70" t="s">
        <v>148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0</v>
      </c>
      <c r="H56" s="86"/>
      <c r="I56" s="84">
        <v>0</v>
      </c>
      <c r="J56" s="86"/>
      <c r="K56" s="84">
        <v>0</v>
      </c>
      <c r="L56" s="85"/>
      <c r="M56" s="86"/>
      <c r="N56" s="83">
        <v>1620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honeticPr fontId="16" type="noConversion"/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74DA-FEEB-4306-B2CB-B862D546DFB2}">
  <sheetPr>
    <pageSetUpPr fitToPage="1"/>
  </sheetPr>
  <dimension ref="A1:R1002"/>
  <sheetViews>
    <sheetView topLeftCell="A4" zoomScaleNormal="100" workbookViewId="0">
      <selection activeCell="Q42" sqref="Q4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45016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69">
        <v>44561</v>
      </c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42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>
        <v>44781</v>
      </c>
      <c r="B34" s="14"/>
      <c r="C34" s="15" t="s">
        <v>126</v>
      </c>
      <c r="D34" s="6"/>
      <c r="E34" s="6" t="s">
        <v>127</v>
      </c>
      <c r="F34" s="6"/>
      <c r="G34" s="6"/>
      <c r="H34" s="6"/>
      <c r="I34" s="6"/>
      <c r="J34" s="45"/>
      <c r="K34" s="19"/>
      <c r="L34" s="29"/>
      <c r="M34" s="29">
        <v>15222</v>
      </c>
      <c r="N34" s="19"/>
      <c r="O34" s="29"/>
      <c r="P34" s="19">
        <f t="shared" si="0"/>
        <v>10119.999999999971</v>
      </c>
    </row>
    <row r="35" spans="1:16" ht="14.25" customHeight="1" x14ac:dyDescent="0.35">
      <c r="A35" s="44">
        <v>44788</v>
      </c>
      <c r="B35" s="14"/>
      <c r="C35" s="15" t="s">
        <v>128</v>
      </c>
      <c r="D35" s="6"/>
      <c r="E35" s="6" t="s">
        <v>39</v>
      </c>
      <c r="F35" s="6"/>
      <c r="G35" s="6"/>
      <c r="H35" s="6"/>
      <c r="I35" s="6"/>
      <c r="J35" s="45">
        <v>16536.699999999997</v>
      </c>
      <c r="K35" s="19"/>
      <c r="L35" s="29"/>
      <c r="M35" s="29"/>
      <c r="N35" s="19"/>
      <c r="O35" s="29"/>
      <c r="P35" s="19">
        <f t="shared" si="0"/>
        <v>26656.699999999968</v>
      </c>
    </row>
    <row r="36" spans="1:16" ht="14.25" customHeight="1" x14ac:dyDescent="0.35">
      <c r="A36" s="44">
        <v>44824</v>
      </c>
      <c r="B36" s="14"/>
      <c r="C36" s="15" t="s">
        <v>131</v>
      </c>
      <c r="D36" s="6"/>
      <c r="E36" s="6" t="s">
        <v>132</v>
      </c>
      <c r="F36" s="6"/>
      <c r="G36" s="6"/>
      <c r="H36" s="6"/>
      <c r="I36" s="59"/>
      <c r="J36" s="68"/>
      <c r="K36" s="19"/>
      <c r="L36" s="29"/>
      <c r="M36" s="29">
        <v>10120</v>
      </c>
      <c r="N36" s="19"/>
      <c r="O36" s="29"/>
      <c r="P36" s="19">
        <f t="shared" si="0"/>
        <v>16536.699999999968</v>
      </c>
    </row>
    <row r="37" spans="1:16" ht="14.25" customHeight="1" x14ac:dyDescent="0.35">
      <c r="A37" s="44">
        <v>44854</v>
      </c>
      <c r="B37" s="14"/>
      <c r="C37" s="15" t="s">
        <v>136</v>
      </c>
      <c r="D37" s="6"/>
      <c r="E37" s="6" t="s">
        <v>39</v>
      </c>
      <c r="F37" s="6"/>
      <c r="G37" s="6"/>
      <c r="H37" s="6"/>
      <c r="I37" s="59"/>
      <c r="J37" s="58">
        <v>15677.2</v>
      </c>
      <c r="K37" s="19"/>
      <c r="L37" s="29"/>
      <c r="M37" s="29"/>
      <c r="N37" s="19"/>
      <c r="O37" s="29"/>
      <c r="P37" s="19">
        <f t="shared" si="0"/>
        <v>32213.899999999969</v>
      </c>
    </row>
    <row r="38" spans="1:16" ht="14.25" customHeight="1" x14ac:dyDescent="0.35">
      <c r="A38" s="61">
        <v>44866</v>
      </c>
      <c r="B38" s="14"/>
      <c r="C38" s="15" t="s">
        <v>138</v>
      </c>
      <c r="D38" s="6"/>
      <c r="E38" s="6" t="s">
        <v>39</v>
      </c>
      <c r="F38" s="6"/>
      <c r="G38" s="6"/>
      <c r="H38" s="6"/>
      <c r="I38" s="59"/>
      <c r="J38" s="58">
        <v>10824</v>
      </c>
      <c r="K38" s="19"/>
      <c r="L38" s="29"/>
      <c r="M38" s="29"/>
      <c r="N38" s="19"/>
      <c r="O38" s="29"/>
      <c r="P38" s="19">
        <f t="shared" si="0"/>
        <v>43037.899999999965</v>
      </c>
    </row>
    <row r="39" spans="1:16" ht="14.25" customHeight="1" x14ac:dyDescent="0.35">
      <c r="A39" s="61">
        <v>44886</v>
      </c>
      <c r="B39" s="14"/>
      <c r="C39" s="15" t="s">
        <v>139</v>
      </c>
      <c r="D39" s="6"/>
      <c r="E39" s="6" t="s">
        <v>140</v>
      </c>
      <c r="F39" s="6"/>
      <c r="G39" s="6"/>
      <c r="H39" s="6"/>
      <c r="I39" s="59"/>
      <c r="J39" s="58"/>
      <c r="K39" s="19"/>
      <c r="L39" s="29"/>
      <c r="M39" s="29">
        <v>16536.7</v>
      </c>
      <c r="N39" s="19"/>
      <c r="O39" s="29"/>
      <c r="P39" s="19">
        <f t="shared" si="0"/>
        <v>26501.199999999964</v>
      </c>
    </row>
    <row r="40" spans="1:16" ht="14.25" customHeight="1" x14ac:dyDescent="0.35">
      <c r="A40" s="44">
        <v>44978</v>
      </c>
      <c r="B40" s="14"/>
      <c r="C40" s="15" t="s">
        <v>147</v>
      </c>
      <c r="D40" s="6"/>
      <c r="E40" s="6" t="s">
        <v>39</v>
      </c>
      <c r="F40" s="6"/>
      <c r="G40" s="6"/>
      <c r="H40" s="6"/>
      <c r="I40" s="59"/>
      <c r="J40" s="18">
        <v>1620</v>
      </c>
      <c r="K40" s="19"/>
      <c r="L40" s="29"/>
      <c r="M40" s="29"/>
      <c r="N40" s="19"/>
      <c r="O40" s="29"/>
      <c r="P40" s="19">
        <f t="shared" si="0"/>
        <v>28121.199999999964</v>
      </c>
    </row>
    <row r="41" spans="1:16" ht="14.25" customHeight="1" x14ac:dyDescent="0.35">
      <c r="A41" s="44">
        <v>44979</v>
      </c>
      <c r="B41" s="14"/>
      <c r="C41" s="15" t="s">
        <v>143</v>
      </c>
      <c r="D41" s="6"/>
      <c r="E41" s="6" t="s">
        <v>145</v>
      </c>
      <c r="F41" s="6"/>
      <c r="G41" s="6"/>
      <c r="H41" s="6"/>
      <c r="I41" s="6"/>
      <c r="J41" s="45"/>
      <c r="K41" s="19"/>
      <c r="L41" s="29"/>
      <c r="M41" s="29">
        <v>15677.2</v>
      </c>
      <c r="N41" s="19"/>
      <c r="O41" s="29"/>
      <c r="P41" s="19">
        <f t="shared" si="0"/>
        <v>12443.999999999964</v>
      </c>
    </row>
    <row r="42" spans="1:16" ht="14.25" customHeight="1" x14ac:dyDescent="0.35">
      <c r="A42" s="63">
        <v>44979</v>
      </c>
      <c r="B42" s="14"/>
      <c r="C42" s="15" t="s">
        <v>144</v>
      </c>
      <c r="D42" s="6"/>
      <c r="E42" s="6" t="s">
        <v>146</v>
      </c>
      <c r="F42" s="6"/>
      <c r="G42" s="6"/>
      <c r="H42" s="6"/>
      <c r="I42" s="6"/>
      <c r="J42" s="45"/>
      <c r="K42" s="19"/>
      <c r="L42" s="29"/>
      <c r="M42" s="29">
        <v>10824</v>
      </c>
      <c r="N42" s="19"/>
      <c r="O42" s="29"/>
      <c r="P42" s="19">
        <f t="shared" si="0"/>
        <v>1619.9999999999636</v>
      </c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103079.4</v>
      </c>
      <c r="K52" s="62"/>
      <c r="L52" s="62">
        <f t="shared" ref="L52:M52" si="1">SUM(L23:L51)</f>
        <v>0</v>
      </c>
      <c r="M52" s="62">
        <f t="shared" si="1"/>
        <v>133949.59999999998</v>
      </c>
      <c r="N52" s="26"/>
      <c r="O52" s="27"/>
      <c r="P52" s="43">
        <f>P22+J52-M52</f>
        <v>1620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137</v>
      </c>
      <c r="E55" s="89"/>
      <c r="F55" s="90"/>
      <c r="G55" s="88" t="s">
        <v>141</v>
      </c>
      <c r="H55" s="90"/>
      <c r="I55" s="88" t="s">
        <v>142</v>
      </c>
      <c r="J55" s="90"/>
      <c r="K55" s="70" t="s">
        <v>149</v>
      </c>
      <c r="L55" s="70"/>
      <c r="M55" s="70"/>
      <c r="N55" s="70" t="s">
        <v>148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0</v>
      </c>
      <c r="H56" s="86"/>
      <c r="I56" s="84">
        <v>0</v>
      </c>
      <c r="J56" s="86"/>
      <c r="K56" s="84">
        <v>0</v>
      </c>
      <c r="L56" s="85"/>
      <c r="M56" s="86"/>
      <c r="N56" s="83">
        <v>1620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2C49-0F11-4F9A-9531-EF139943725C}">
  <sheetPr codeName="Sheet3"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6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44104</v>
      </c>
    </row>
    <row r="12" spans="1:16" ht="14.25" customHeight="1" x14ac:dyDescent="0.35">
      <c r="A12" s="6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6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6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6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6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6" t="s">
        <v>10</v>
      </c>
      <c r="B18" s="6" t="s">
        <v>5</v>
      </c>
      <c r="C18" s="40" t="s">
        <v>48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6" t="s">
        <v>11</v>
      </c>
      <c r="B19" s="6" t="s">
        <v>5</v>
      </c>
      <c r="C19" s="40" t="s">
        <v>49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13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41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41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41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41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13"/>
      <c r="B29" s="14"/>
      <c r="C29" s="6"/>
      <c r="D29" s="37"/>
      <c r="E29" s="6"/>
      <c r="F29" s="6"/>
      <c r="G29" s="6"/>
      <c r="H29" s="6"/>
      <c r="I29" s="6"/>
      <c r="J29" s="45"/>
      <c r="K29" s="19"/>
      <c r="L29" s="29"/>
      <c r="M29" s="29"/>
      <c r="N29" s="19"/>
      <c r="O29" s="29"/>
      <c r="P29" s="19"/>
    </row>
    <row r="30" spans="1:18" ht="14.25" customHeight="1" x14ac:dyDescent="0.35">
      <c r="A30" s="13"/>
      <c r="B30" s="14"/>
      <c r="C30" s="6"/>
      <c r="D30" s="37"/>
      <c r="E30" s="6"/>
      <c r="F30" s="6"/>
      <c r="G30" s="6"/>
      <c r="H30" s="6"/>
      <c r="I30" s="6"/>
      <c r="J30" s="45"/>
      <c r="K30" s="19"/>
      <c r="L30" s="29"/>
      <c r="M30" s="29"/>
      <c r="N30" s="19"/>
      <c r="O30" s="29"/>
      <c r="P30" s="19"/>
    </row>
    <row r="31" spans="1:18" ht="14.25" customHeight="1" x14ac:dyDescent="0.35">
      <c r="A31" s="13"/>
      <c r="B31" s="14"/>
      <c r="C31" s="15"/>
      <c r="D31" s="6"/>
      <c r="E31" s="6"/>
      <c r="F31" s="6"/>
      <c r="G31" s="6"/>
      <c r="H31" s="6"/>
      <c r="I31" s="6"/>
      <c r="J31" s="45"/>
      <c r="K31" s="19"/>
      <c r="L31" s="29"/>
      <c r="M31" s="29"/>
      <c r="N31" s="19"/>
      <c r="O31" s="29"/>
      <c r="P31" s="19"/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5"/>
      <c r="K32" s="19"/>
      <c r="L32" s="29"/>
      <c r="M32" s="29"/>
      <c r="N32" s="19"/>
      <c r="O32" s="29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5"/>
      <c r="K33" s="19"/>
      <c r="L33" s="29"/>
      <c r="M33" s="29"/>
      <c r="N33" s="19"/>
      <c r="O33" s="29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5"/>
      <c r="K34" s="19"/>
      <c r="L34" s="29"/>
      <c r="M34" s="29"/>
      <c r="N34" s="19"/>
      <c r="O34" s="29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5"/>
      <c r="K35" s="19"/>
      <c r="L35" s="29"/>
      <c r="M35" s="29"/>
      <c r="N35" s="19"/>
      <c r="O35" s="29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5"/>
      <c r="K36" s="19"/>
      <c r="L36" s="29"/>
      <c r="M36" s="29"/>
      <c r="N36" s="19"/>
      <c r="O36" s="29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5"/>
      <c r="K37" s="19"/>
      <c r="L37" s="29"/>
      <c r="M37" s="29"/>
      <c r="N37" s="19"/>
      <c r="O37" s="29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5"/>
      <c r="K38" s="19"/>
      <c r="L38" s="29"/>
      <c r="M38" s="29"/>
      <c r="N38" s="19"/>
      <c r="O38" s="29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5"/>
      <c r="K39" s="19"/>
      <c r="L39" s="29"/>
      <c r="M39" s="29"/>
      <c r="N39" s="19"/>
      <c r="O39" s="29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5"/>
      <c r="K40" s="19"/>
      <c r="L40" s="29"/>
      <c r="M40" s="29"/>
      <c r="N40" s="19"/>
      <c r="O40" s="29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42" t="s">
        <v>50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/>
      <c r="P52" s="28">
        <f>SUM(J23:J28)</f>
        <v>30028.799999999999</v>
      </c>
    </row>
    <row r="53" spans="1:16" ht="14.2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6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40</v>
      </c>
      <c r="B55" s="76"/>
      <c r="C55" s="76"/>
      <c r="D55" s="77" t="s">
        <v>18</v>
      </c>
      <c r="E55" s="77"/>
      <c r="F55" s="77"/>
      <c r="G55" s="70" t="s">
        <v>19</v>
      </c>
      <c r="H55" s="70"/>
      <c r="I55" s="70" t="s">
        <v>20</v>
      </c>
      <c r="J55" s="70"/>
      <c r="K55" s="70" t="s">
        <v>21</v>
      </c>
      <c r="L55" s="70"/>
      <c r="M55" s="70"/>
      <c r="N55" s="70" t="s">
        <v>51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3">
        <v>1836</v>
      </c>
      <c r="H56" s="83"/>
      <c r="I56" s="83">
        <v>5340</v>
      </c>
      <c r="J56" s="83"/>
      <c r="K56" s="84">
        <f>SUM(J27:J28)</f>
        <v>22852.800000000003</v>
      </c>
      <c r="L56" s="85"/>
      <c r="M56" s="86"/>
      <c r="N56" s="83">
        <v>0</v>
      </c>
      <c r="O56" s="83"/>
      <c r="P56" s="83"/>
    </row>
    <row r="57" spans="1:16" ht="14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6" t="s">
        <v>31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ht="14.25" customHeight="1" x14ac:dyDescent="0.35">
      <c r="A60" s="32" t="s">
        <v>32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ht="14.25" customHeight="1" x14ac:dyDescent="0.35">
      <c r="A61" s="32" t="s">
        <v>33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ht="14" customHeight="1" x14ac:dyDescent="0.35">
      <c r="A63" s="33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6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/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30B8-3331-4569-95A2-F6DEAEF25E3E}">
  <sheetPr>
    <pageSetUpPr fitToPage="1"/>
  </sheetPr>
  <dimension ref="A1:R1002"/>
  <sheetViews>
    <sheetView topLeftCell="A19" zoomScaleNormal="100" workbookViewId="0">
      <selection activeCell="Q42" sqref="Q4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45077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69">
        <v>44561</v>
      </c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42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>
        <v>44781</v>
      </c>
      <c r="B34" s="14"/>
      <c r="C34" s="15" t="s">
        <v>126</v>
      </c>
      <c r="D34" s="6"/>
      <c r="E34" s="6" t="s">
        <v>127</v>
      </c>
      <c r="F34" s="6"/>
      <c r="G34" s="6"/>
      <c r="H34" s="6"/>
      <c r="I34" s="6"/>
      <c r="J34" s="45"/>
      <c r="K34" s="19"/>
      <c r="L34" s="29"/>
      <c r="M34" s="29">
        <v>15222</v>
      </c>
      <c r="N34" s="19"/>
      <c r="O34" s="29"/>
      <c r="P34" s="19">
        <f t="shared" si="0"/>
        <v>10119.999999999971</v>
      </c>
    </row>
    <row r="35" spans="1:16" ht="14.25" customHeight="1" x14ac:dyDescent="0.35">
      <c r="A35" s="44">
        <v>44788</v>
      </c>
      <c r="B35" s="14"/>
      <c r="C35" s="15" t="s">
        <v>128</v>
      </c>
      <c r="D35" s="6"/>
      <c r="E35" s="6" t="s">
        <v>39</v>
      </c>
      <c r="F35" s="6"/>
      <c r="G35" s="6"/>
      <c r="H35" s="6"/>
      <c r="I35" s="6"/>
      <c r="J35" s="45">
        <v>16536.699999999997</v>
      </c>
      <c r="K35" s="19"/>
      <c r="L35" s="29"/>
      <c r="M35" s="29"/>
      <c r="N35" s="19"/>
      <c r="O35" s="29"/>
      <c r="P35" s="19">
        <f t="shared" si="0"/>
        <v>26656.699999999968</v>
      </c>
    </row>
    <row r="36" spans="1:16" ht="14.25" customHeight="1" x14ac:dyDescent="0.35">
      <c r="A36" s="44">
        <v>44824</v>
      </c>
      <c r="B36" s="14"/>
      <c r="C36" s="15" t="s">
        <v>131</v>
      </c>
      <c r="D36" s="6"/>
      <c r="E36" s="6" t="s">
        <v>132</v>
      </c>
      <c r="F36" s="6"/>
      <c r="G36" s="6"/>
      <c r="H36" s="6"/>
      <c r="I36" s="59"/>
      <c r="J36" s="68"/>
      <c r="K36" s="19"/>
      <c r="L36" s="29"/>
      <c r="M36" s="29">
        <v>10120</v>
      </c>
      <c r="N36" s="19"/>
      <c r="O36" s="29"/>
      <c r="P36" s="19">
        <f t="shared" si="0"/>
        <v>16536.699999999968</v>
      </c>
    </row>
    <row r="37" spans="1:16" ht="14.25" customHeight="1" x14ac:dyDescent="0.35">
      <c r="A37" s="44">
        <v>44854</v>
      </c>
      <c r="B37" s="14"/>
      <c r="C37" s="15" t="s">
        <v>136</v>
      </c>
      <c r="D37" s="6"/>
      <c r="E37" s="6" t="s">
        <v>39</v>
      </c>
      <c r="F37" s="6"/>
      <c r="G37" s="6"/>
      <c r="H37" s="6"/>
      <c r="I37" s="59"/>
      <c r="J37" s="58">
        <v>15677.2</v>
      </c>
      <c r="K37" s="19"/>
      <c r="L37" s="29"/>
      <c r="M37" s="29"/>
      <c r="N37" s="19"/>
      <c r="O37" s="29"/>
      <c r="P37" s="19">
        <f t="shared" si="0"/>
        <v>32213.899999999969</v>
      </c>
    </row>
    <row r="38" spans="1:16" ht="14.25" customHeight="1" x14ac:dyDescent="0.35">
      <c r="A38" s="61">
        <v>44866</v>
      </c>
      <c r="B38" s="14"/>
      <c r="C38" s="15" t="s">
        <v>138</v>
      </c>
      <c r="D38" s="6"/>
      <c r="E38" s="6" t="s">
        <v>39</v>
      </c>
      <c r="F38" s="6"/>
      <c r="G38" s="6"/>
      <c r="H38" s="6"/>
      <c r="I38" s="59"/>
      <c r="J38" s="58">
        <v>10824</v>
      </c>
      <c r="K38" s="19"/>
      <c r="L38" s="29"/>
      <c r="M38" s="29"/>
      <c r="N38" s="19"/>
      <c r="O38" s="29"/>
      <c r="P38" s="19">
        <f t="shared" si="0"/>
        <v>43037.899999999965</v>
      </c>
    </row>
    <row r="39" spans="1:16" ht="14.25" customHeight="1" x14ac:dyDescent="0.35">
      <c r="A39" s="61">
        <v>44886</v>
      </c>
      <c r="B39" s="14"/>
      <c r="C39" s="15" t="s">
        <v>139</v>
      </c>
      <c r="D39" s="6"/>
      <c r="E39" s="6" t="s">
        <v>140</v>
      </c>
      <c r="F39" s="6"/>
      <c r="G39" s="6"/>
      <c r="H39" s="6"/>
      <c r="I39" s="59"/>
      <c r="J39" s="58"/>
      <c r="K39" s="19"/>
      <c r="L39" s="29"/>
      <c r="M39" s="29">
        <v>16536.7</v>
      </c>
      <c r="N39" s="19"/>
      <c r="O39" s="29"/>
      <c r="P39" s="19">
        <f t="shared" si="0"/>
        <v>26501.199999999964</v>
      </c>
    </row>
    <row r="40" spans="1:16" ht="14.25" customHeight="1" x14ac:dyDescent="0.35">
      <c r="A40" s="44">
        <v>44978</v>
      </c>
      <c r="B40" s="14"/>
      <c r="C40" s="15" t="s">
        <v>147</v>
      </c>
      <c r="D40" s="6"/>
      <c r="E40" s="6" t="s">
        <v>39</v>
      </c>
      <c r="F40" s="6"/>
      <c r="G40" s="6"/>
      <c r="H40" s="6"/>
      <c r="I40" s="59"/>
      <c r="J40" s="18">
        <v>1620</v>
      </c>
      <c r="K40" s="19"/>
      <c r="L40" s="29"/>
      <c r="M40" s="29"/>
      <c r="N40" s="19"/>
      <c r="O40" s="29"/>
      <c r="P40" s="19">
        <f t="shared" si="0"/>
        <v>28121.199999999964</v>
      </c>
    </row>
    <row r="41" spans="1:16" ht="14.25" customHeight="1" x14ac:dyDescent="0.35">
      <c r="A41" s="44">
        <v>44979</v>
      </c>
      <c r="B41" s="14"/>
      <c r="C41" s="15" t="s">
        <v>143</v>
      </c>
      <c r="D41" s="6"/>
      <c r="E41" s="6" t="s">
        <v>145</v>
      </c>
      <c r="F41" s="6"/>
      <c r="G41" s="6"/>
      <c r="H41" s="6"/>
      <c r="I41" s="6"/>
      <c r="J41" s="45"/>
      <c r="K41" s="19"/>
      <c r="L41" s="29"/>
      <c r="M41" s="29">
        <v>15677.2</v>
      </c>
      <c r="N41" s="19"/>
      <c r="O41" s="29"/>
      <c r="P41" s="19">
        <f t="shared" si="0"/>
        <v>12443.999999999964</v>
      </c>
    </row>
    <row r="42" spans="1:16" ht="14.25" customHeight="1" x14ac:dyDescent="0.35">
      <c r="A42" s="63">
        <v>44979</v>
      </c>
      <c r="B42" s="14"/>
      <c r="C42" s="15" t="s">
        <v>144</v>
      </c>
      <c r="D42" s="6"/>
      <c r="E42" s="6" t="s">
        <v>146</v>
      </c>
      <c r="F42" s="6"/>
      <c r="G42" s="6"/>
      <c r="H42" s="6"/>
      <c r="I42" s="6"/>
      <c r="J42" s="45"/>
      <c r="K42" s="19"/>
      <c r="L42" s="29"/>
      <c r="M42" s="29">
        <v>10824</v>
      </c>
      <c r="N42" s="19"/>
      <c r="O42" s="29"/>
      <c r="P42" s="19">
        <f t="shared" si="0"/>
        <v>1619.9999999999636</v>
      </c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103079.4</v>
      </c>
      <c r="K52" s="62"/>
      <c r="L52" s="62">
        <f t="shared" ref="L52:M52" si="1">SUM(L23:L51)</f>
        <v>0</v>
      </c>
      <c r="M52" s="62">
        <f t="shared" si="1"/>
        <v>133949.59999999998</v>
      </c>
      <c r="N52" s="26"/>
      <c r="O52" s="27"/>
      <c r="P52" s="43">
        <f>P22+J52-M52</f>
        <v>1620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137</v>
      </c>
      <c r="E55" s="89"/>
      <c r="F55" s="90"/>
      <c r="G55" s="88" t="s">
        <v>141</v>
      </c>
      <c r="H55" s="90"/>
      <c r="I55" s="88" t="s">
        <v>142</v>
      </c>
      <c r="J55" s="90"/>
      <c r="K55" s="70" t="s">
        <v>149</v>
      </c>
      <c r="L55" s="70"/>
      <c r="M55" s="70"/>
      <c r="N55" s="70" t="s">
        <v>148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0</v>
      </c>
      <c r="H56" s="86"/>
      <c r="I56" s="84">
        <v>0</v>
      </c>
      <c r="J56" s="86"/>
      <c r="K56" s="84">
        <v>0</v>
      </c>
      <c r="L56" s="85"/>
      <c r="M56" s="86"/>
      <c r="N56" s="83">
        <v>1620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42257-CBC6-435E-9CBF-9E3689D70EC0}">
  <sheetPr>
    <pageSetUpPr fitToPage="1"/>
  </sheetPr>
  <dimension ref="A1:R1002"/>
  <sheetViews>
    <sheetView tabSelected="1" topLeftCell="A28" zoomScaleNormal="100" workbookViewId="0">
      <selection activeCell="P12" sqref="P1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45107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9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69">
        <v>44561</v>
      </c>
      <c r="B22" s="14"/>
      <c r="C22" s="15"/>
      <c r="D22" s="6"/>
      <c r="E22" s="64" t="s">
        <v>105</v>
      </c>
      <c r="F22" s="6"/>
      <c r="G22" s="6"/>
      <c r="H22" s="6"/>
      <c r="I22" s="6"/>
      <c r="J22" s="45"/>
      <c r="K22" s="19"/>
      <c r="L22" s="29"/>
      <c r="M22" s="29"/>
      <c r="N22" s="19"/>
      <c r="O22" s="29"/>
      <c r="P22" s="65">
        <v>32490.199999999968</v>
      </c>
    </row>
    <row r="23" spans="1:18" ht="14.25" customHeight="1" x14ac:dyDescent="0.35">
      <c r="A23" s="44">
        <v>44575</v>
      </c>
      <c r="B23" s="14"/>
      <c r="C23" s="35" t="s">
        <v>106</v>
      </c>
      <c r="D23" s="37"/>
      <c r="E23" s="6" t="s">
        <v>39</v>
      </c>
      <c r="F23" s="6"/>
      <c r="G23" s="6"/>
      <c r="H23" s="6"/>
      <c r="I23" s="6"/>
      <c r="J23" s="66">
        <v>6803</v>
      </c>
      <c r="K23" s="19"/>
      <c r="L23" s="29"/>
      <c r="M23" s="18"/>
      <c r="N23" s="19"/>
      <c r="O23" s="29"/>
      <c r="P23" s="19">
        <f>P22+J23-M23</f>
        <v>39293.199999999968</v>
      </c>
    </row>
    <row r="24" spans="1:18" ht="14.25" customHeight="1" x14ac:dyDescent="0.35">
      <c r="A24" s="44">
        <v>44575</v>
      </c>
      <c r="B24" s="14"/>
      <c r="C24" s="35" t="s">
        <v>107</v>
      </c>
      <c r="D24" s="37"/>
      <c r="E24" s="6" t="s">
        <v>39</v>
      </c>
      <c r="F24" s="6"/>
      <c r="G24" s="6"/>
      <c r="H24" s="6"/>
      <c r="I24" s="6"/>
      <c r="J24" s="66">
        <v>1202.5</v>
      </c>
      <c r="K24" s="19"/>
      <c r="L24" s="29"/>
      <c r="M24" s="20"/>
      <c r="N24" s="19"/>
      <c r="O24" s="29"/>
      <c r="P24" s="19">
        <f t="shared" ref="P24:P42" si="0">P23+J24-M24</f>
        <v>40495.699999999968</v>
      </c>
    </row>
    <row r="25" spans="1:18" ht="14.25" customHeight="1" x14ac:dyDescent="0.35">
      <c r="A25" s="44">
        <v>44578</v>
      </c>
      <c r="B25" s="14"/>
      <c r="C25" s="35" t="s">
        <v>108</v>
      </c>
      <c r="D25" s="37"/>
      <c r="E25" s="6" t="s">
        <v>109</v>
      </c>
      <c r="F25" s="6"/>
      <c r="G25" s="6"/>
      <c r="H25" s="6"/>
      <c r="I25" s="6"/>
      <c r="J25" s="66"/>
      <c r="K25" s="19"/>
      <c r="L25" s="29"/>
      <c r="M25" s="18">
        <v>16594.400000000001</v>
      </c>
      <c r="N25" s="19"/>
      <c r="O25" s="29"/>
      <c r="P25" s="19">
        <f t="shared" si="0"/>
        <v>23901.299999999967</v>
      </c>
    </row>
    <row r="26" spans="1:18" ht="14.25" customHeight="1" x14ac:dyDescent="0.35">
      <c r="A26" s="44">
        <v>44578</v>
      </c>
      <c r="B26" s="14"/>
      <c r="C26" s="6" t="s">
        <v>110</v>
      </c>
      <c r="D26" s="37"/>
      <c r="E26" s="6" t="s">
        <v>39</v>
      </c>
      <c r="F26" s="35"/>
      <c r="G26" s="6"/>
      <c r="H26" s="6"/>
      <c r="I26" s="6"/>
      <c r="J26" s="66">
        <v>8486</v>
      </c>
      <c r="K26" s="19"/>
      <c r="L26" s="29"/>
      <c r="M26" s="29"/>
      <c r="N26" s="19"/>
      <c r="O26" s="29"/>
      <c r="P26" s="19">
        <f t="shared" si="0"/>
        <v>32387.299999999967</v>
      </c>
    </row>
    <row r="27" spans="1:18" ht="14.25" customHeight="1" x14ac:dyDescent="0.35">
      <c r="A27" s="44">
        <v>44587</v>
      </c>
      <c r="B27" s="14"/>
      <c r="C27" s="6" t="s">
        <v>111</v>
      </c>
      <c r="D27" s="37"/>
      <c r="E27" s="6" t="s">
        <v>39</v>
      </c>
      <c r="F27" s="6"/>
      <c r="G27" s="6"/>
      <c r="H27" s="6"/>
      <c r="I27" s="6"/>
      <c r="J27" s="45">
        <v>15108</v>
      </c>
      <c r="K27" s="19"/>
      <c r="L27" s="29"/>
      <c r="M27" s="29"/>
      <c r="N27" s="19"/>
      <c r="O27" s="29"/>
      <c r="P27" s="19">
        <f t="shared" si="0"/>
        <v>47495.299999999967</v>
      </c>
    </row>
    <row r="28" spans="1:18" ht="14.25" customHeight="1" x14ac:dyDescent="0.35">
      <c r="A28" s="44">
        <v>44607</v>
      </c>
      <c r="B28" s="14"/>
      <c r="C28" s="35" t="s">
        <v>113</v>
      </c>
      <c r="D28" s="37"/>
      <c r="E28" s="6" t="s">
        <v>39</v>
      </c>
      <c r="F28" s="6"/>
      <c r="G28" s="6"/>
      <c r="H28" s="6"/>
      <c r="I28" s="6"/>
      <c r="J28" s="45">
        <v>1480</v>
      </c>
      <c r="K28" s="19"/>
      <c r="L28" s="29"/>
      <c r="M28" s="29"/>
      <c r="N28" s="19"/>
      <c r="O28" s="29"/>
      <c r="P28" s="19">
        <f t="shared" si="0"/>
        <v>48975.299999999967</v>
      </c>
    </row>
    <row r="29" spans="1:18" ht="14.25" customHeight="1" x14ac:dyDescent="0.35">
      <c r="A29" s="44">
        <v>44672</v>
      </c>
      <c r="B29" s="14"/>
      <c r="C29" s="6" t="s">
        <v>115</v>
      </c>
      <c r="D29" s="37"/>
      <c r="E29" s="6" t="s">
        <v>114</v>
      </c>
      <c r="F29" s="6"/>
      <c r="G29" s="6"/>
      <c r="H29" s="6"/>
      <c r="I29" s="6"/>
      <c r="J29" s="45"/>
      <c r="K29" s="19"/>
      <c r="L29" s="29"/>
      <c r="M29" s="29">
        <v>15895.8</v>
      </c>
      <c r="N29" s="19"/>
      <c r="O29" s="29"/>
      <c r="P29" s="19">
        <f t="shared" si="0"/>
        <v>33079.499999999971</v>
      </c>
    </row>
    <row r="30" spans="1:18" ht="14.25" customHeight="1" x14ac:dyDescent="0.35">
      <c r="A30" s="44">
        <v>44672</v>
      </c>
      <c r="B30" s="14"/>
      <c r="C30" s="6" t="s">
        <v>116</v>
      </c>
      <c r="D30" s="37"/>
      <c r="E30" s="6" t="s">
        <v>39</v>
      </c>
      <c r="F30" s="6"/>
      <c r="G30" s="6"/>
      <c r="H30" s="6"/>
      <c r="I30" s="6"/>
      <c r="J30" s="45">
        <v>15222</v>
      </c>
      <c r="K30" s="19"/>
      <c r="L30" s="29"/>
      <c r="M30" s="29"/>
      <c r="N30" s="19"/>
      <c r="O30" s="29"/>
      <c r="P30" s="19">
        <f t="shared" si="0"/>
        <v>48301.499999999971</v>
      </c>
    </row>
    <row r="31" spans="1:18" ht="14.25" customHeight="1" x14ac:dyDescent="0.35">
      <c r="A31" s="44">
        <v>44705</v>
      </c>
      <c r="B31" s="14"/>
      <c r="C31" s="15" t="s">
        <v>120</v>
      </c>
      <c r="D31" s="6"/>
      <c r="E31" s="6" t="s">
        <v>39</v>
      </c>
      <c r="F31" s="6"/>
      <c r="G31" s="6"/>
      <c r="H31" s="6"/>
      <c r="I31" s="6"/>
      <c r="J31" s="45">
        <v>10120</v>
      </c>
      <c r="K31" s="19"/>
      <c r="L31" s="29"/>
      <c r="M31" s="29"/>
      <c r="N31" s="19"/>
      <c r="O31" s="29"/>
      <c r="P31" s="19">
        <f t="shared" si="0"/>
        <v>58421.499999999971</v>
      </c>
    </row>
    <row r="32" spans="1:18" ht="14.25" customHeight="1" x14ac:dyDescent="0.35">
      <c r="A32" s="44">
        <v>44711</v>
      </c>
      <c r="B32" s="14"/>
      <c r="C32" s="15" t="s">
        <v>121</v>
      </c>
      <c r="D32" s="6"/>
      <c r="E32" s="6" t="s">
        <v>122</v>
      </c>
      <c r="F32" s="6"/>
      <c r="G32" s="6"/>
      <c r="H32" s="6"/>
      <c r="I32" s="6"/>
      <c r="J32" s="45"/>
      <c r="K32" s="19"/>
      <c r="L32" s="29"/>
      <c r="M32" s="29">
        <v>31599.5</v>
      </c>
      <c r="N32" s="19"/>
      <c r="O32" s="29"/>
      <c r="P32" s="19">
        <f t="shared" si="0"/>
        <v>26821.999999999971</v>
      </c>
    </row>
    <row r="33" spans="1:16" ht="14.25" customHeight="1" x14ac:dyDescent="0.35">
      <c r="A33" s="44">
        <v>44735</v>
      </c>
      <c r="B33" s="14"/>
      <c r="C33" s="15" t="s">
        <v>125</v>
      </c>
      <c r="D33" s="6"/>
      <c r="E33" s="6" t="s">
        <v>124</v>
      </c>
      <c r="F33" s="6"/>
      <c r="G33" s="6"/>
      <c r="H33" s="6"/>
      <c r="I33" s="6"/>
      <c r="J33" s="45"/>
      <c r="K33" s="19"/>
      <c r="L33" s="29"/>
      <c r="M33" s="29">
        <v>1480</v>
      </c>
      <c r="N33" s="19"/>
      <c r="O33" s="29"/>
      <c r="P33" s="19">
        <f t="shared" si="0"/>
        <v>25341.999999999971</v>
      </c>
    </row>
    <row r="34" spans="1:16" ht="14.25" customHeight="1" x14ac:dyDescent="0.35">
      <c r="A34" s="44">
        <v>44781</v>
      </c>
      <c r="B34" s="14"/>
      <c r="C34" s="15" t="s">
        <v>126</v>
      </c>
      <c r="D34" s="6"/>
      <c r="E34" s="6" t="s">
        <v>127</v>
      </c>
      <c r="F34" s="6"/>
      <c r="G34" s="6"/>
      <c r="H34" s="6"/>
      <c r="I34" s="6"/>
      <c r="J34" s="45"/>
      <c r="K34" s="19"/>
      <c r="L34" s="29"/>
      <c r="M34" s="29">
        <v>15222</v>
      </c>
      <c r="N34" s="19"/>
      <c r="O34" s="29"/>
      <c r="P34" s="19">
        <f t="shared" si="0"/>
        <v>10119.999999999971</v>
      </c>
    </row>
    <row r="35" spans="1:16" ht="14.25" customHeight="1" x14ac:dyDescent="0.35">
      <c r="A35" s="44">
        <v>44788</v>
      </c>
      <c r="B35" s="14"/>
      <c r="C35" s="15" t="s">
        <v>128</v>
      </c>
      <c r="D35" s="6"/>
      <c r="E35" s="6" t="s">
        <v>39</v>
      </c>
      <c r="F35" s="6"/>
      <c r="G35" s="6"/>
      <c r="H35" s="6"/>
      <c r="I35" s="6"/>
      <c r="J35" s="45">
        <v>16536.699999999997</v>
      </c>
      <c r="K35" s="19"/>
      <c r="L35" s="29"/>
      <c r="M35" s="29"/>
      <c r="N35" s="19"/>
      <c r="O35" s="29"/>
      <c r="P35" s="19">
        <f t="shared" si="0"/>
        <v>26656.699999999968</v>
      </c>
    </row>
    <row r="36" spans="1:16" ht="14.25" customHeight="1" x14ac:dyDescent="0.35">
      <c r="A36" s="44">
        <v>44824</v>
      </c>
      <c r="B36" s="14"/>
      <c r="C36" s="15" t="s">
        <v>131</v>
      </c>
      <c r="D36" s="6"/>
      <c r="E36" s="6" t="s">
        <v>132</v>
      </c>
      <c r="F36" s="6"/>
      <c r="G36" s="6"/>
      <c r="H36" s="6"/>
      <c r="I36" s="59"/>
      <c r="J36" s="68"/>
      <c r="K36" s="19"/>
      <c r="L36" s="29"/>
      <c r="M36" s="29">
        <v>10120</v>
      </c>
      <c r="N36" s="19"/>
      <c r="O36" s="29"/>
      <c r="P36" s="19">
        <f t="shared" si="0"/>
        <v>16536.699999999968</v>
      </c>
    </row>
    <row r="37" spans="1:16" ht="14.25" customHeight="1" x14ac:dyDescent="0.35">
      <c r="A37" s="44">
        <v>44854</v>
      </c>
      <c r="B37" s="14"/>
      <c r="C37" s="15" t="s">
        <v>136</v>
      </c>
      <c r="D37" s="6"/>
      <c r="E37" s="6" t="s">
        <v>39</v>
      </c>
      <c r="F37" s="6"/>
      <c r="G37" s="6"/>
      <c r="H37" s="6"/>
      <c r="I37" s="59"/>
      <c r="J37" s="58">
        <v>15677.2</v>
      </c>
      <c r="K37" s="19"/>
      <c r="L37" s="29"/>
      <c r="M37" s="29"/>
      <c r="N37" s="19"/>
      <c r="O37" s="29"/>
      <c r="P37" s="19">
        <f t="shared" si="0"/>
        <v>32213.899999999969</v>
      </c>
    </row>
    <row r="38" spans="1:16" ht="14.25" customHeight="1" x14ac:dyDescent="0.35">
      <c r="A38" s="61">
        <v>44866</v>
      </c>
      <c r="B38" s="14"/>
      <c r="C38" s="15" t="s">
        <v>138</v>
      </c>
      <c r="D38" s="6"/>
      <c r="E38" s="6" t="s">
        <v>39</v>
      </c>
      <c r="F38" s="6"/>
      <c r="G38" s="6"/>
      <c r="H38" s="6"/>
      <c r="I38" s="59"/>
      <c r="J38" s="58">
        <v>10824</v>
      </c>
      <c r="K38" s="19"/>
      <c r="L38" s="29"/>
      <c r="M38" s="29"/>
      <c r="N38" s="19"/>
      <c r="O38" s="29"/>
      <c r="P38" s="19">
        <f t="shared" si="0"/>
        <v>43037.899999999965</v>
      </c>
    </row>
    <row r="39" spans="1:16" ht="14.25" customHeight="1" x14ac:dyDescent="0.35">
      <c r="A39" s="61">
        <v>44886</v>
      </c>
      <c r="B39" s="14"/>
      <c r="C39" s="15" t="s">
        <v>139</v>
      </c>
      <c r="D39" s="6"/>
      <c r="E39" s="6" t="s">
        <v>140</v>
      </c>
      <c r="F39" s="6"/>
      <c r="G39" s="6"/>
      <c r="H39" s="6"/>
      <c r="I39" s="59"/>
      <c r="J39" s="58"/>
      <c r="K39" s="19"/>
      <c r="L39" s="29"/>
      <c r="M39" s="29">
        <v>16536.7</v>
      </c>
      <c r="N39" s="19"/>
      <c r="O39" s="29"/>
      <c r="P39" s="19">
        <f t="shared" si="0"/>
        <v>26501.199999999964</v>
      </c>
    </row>
    <row r="40" spans="1:16" ht="14.25" customHeight="1" x14ac:dyDescent="0.35">
      <c r="A40" s="44">
        <v>44978</v>
      </c>
      <c r="B40" s="14"/>
      <c r="C40" s="15" t="s">
        <v>147</v>
      </c>
      <c r="D40" s="6"/>
      <c r="E40" s="6" t="s">
        <v>39</v>
      </c>
      <c r="F40" s="6"/>
      <c r="G40" s="6"/>
      <c r="H40" s="6"/>
      <c r="I40" s="59"/>
      <c r="J40" s="18">
        <v>1620</v>
      </c>
      <c r="K40" s="19"/>
      <c r="L40" s="29"/>
      <c r="M40" s="29"/>
      <c r="N40" s="19"/>
      <c r="O40" s="29"/>
      <c r="P40" s="19">
        <f t="shared" si="0"/>
        <v>28121.199999999964</v>
      </c>
    </row>
    <row r="41" spans="1:16" ht="14.25" customHeight="1" x14ac:dyDescent="0.35">
      <c r="A41" s="44">
        <v>44979</v>
      </c>
      <c r="B41" s="14"/>
      <c r="C41" s="15" t="s">
        <v>143</v>
      </c>
      <c r="D41" s="6"/>
      <c r="E41" s="6" t="s">
        <v>145</v>
      </c>
      <c r="F41" s="6"/>
      <c r="G41" s="6"/>
      <c r="H41" s="6"/>
      <c r="I41" s="6"/>
      <c r="J41" s="45"/>
      <c r="K41" s="19"/>
      <c r="L41" s="29"/>
      <c r="M41" s="29">
        <v>15677.2</v>
      </c>
      <c r="N41" s="19"/>
      <c r="O41" s="29"/>
      <c r="P41" s="19">
        <f t="shared" si="0"/>
        <v>12443.999999999964</v>
      </c>
    </row>
    <row r="42" spans="1:16" ht="14.25" customHeight="1" x14ac:dyDescent="0.35">
      <c r="A42" s="63">
        <v>44979</v>
      </c>
      <c r="B42" s="14"/>
      <c r="C42" s="15" t="s">
        <v>144</v>
      </c>
      <c r="D42" s="6"/>
      <c r="E42" s="6" t="s">
        <v>146</v>
      </c>
      <c r="F42" s="6"/>
      <c r="G42" s="6"/>
      <c r="H42" s="6"/>
      <c r="I42" s="6"/>
      <c r="J42" s="45"/>
      <c r="K42" s="19"/>
      <c r="L42" s="29"/>
      <c r="M42" s="29">
        <v>10824</v>
      </c>
      <c r="N42" s="19"/>
      <c r="O42" s="29"/>
      <c r="P42" s="19">
        <f t="shared" si="0"/>
        <v>1619.9999999999636</v>
      </c>
    </row>
    <row r="43" spans="1:16" ht="13.5" customHeight="1" x14ac:dyDescent="0.35">
      <c r="A43" s="6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44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44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44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44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44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44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44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103079.4</v>
      </c>
      <c r="K52" s="62"/>
      <c r="L52" s="62">
        <f t="shared" ref="L52:M52" si="1">SUM(L23:L51)</f>
        <v>0</v>
      </c>
      <c r="M52" s="62">
        <f t="shared" si="1"/>
        <v>133949.59999999998</v>
      </c>
      <c r="N52" s="26"/>
      <c r="O52" s="27"/>
      <c r="P52" s="43">
        <f>P22+J52-M52</f>
        <v>1620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88" t="s">
        <v>137</v>
      </c>
      <c r="E55" s="89"/>
      <c r="F55" s="90"/>
      <c r="G55" s="88" t="s">
        <v>141</v>
      </c>
      <c r="H55" s="90"/>
      <c r="I55" s="88" t="s">
        <v>142</v>
      </c>
      <c r="J55" s="90"/>
      <c r="K55" s="70" t="s">
        <v>149</v>
      </c>
      <c r="L55" s="70"/>
      <c r="M55" s="70"/>
      <c r="N55" s="70" t="s">
        <v>148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4">
        <v>0</v>
      </c>
      <c r="H56" s="86"/>
      <c r="I56" s="84">
        <v>0</v>
      </c>
      <c r="J56" s="86"/>
      <c r="K56" s="84">
        <v>0</v>
      </c>
      <c r="L56" s="85"/>
      <c r="M56" s="86"/>
      <c r="N56" s="83">
        <v>1620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A56:C56"/>
    <mergeCell ref="D56:F56"/>
    <mergeCell ref="G56:H56"/>
    <mergeCell ref="I56:J56"/>
    <mergeCell ref="K56:M56"/>
    <mergeCell ref="N56:P56"/>
    <mergeCell ref="A55:C55"/>
    <mergeCell ref="D55:F55"/>
    <mergeCell ref="G55:H55"/>
    <mergeCell ref="I55:J55"/>
    <mergeCell ref="K55:M55"/>
    <mergeCell ref="N55:P55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59055118110236227" right="0.19685039370078741" top="0.39370078740157483" bottom="0" header="0" footer="0"/>
  <pageSetup paperSize="9" scale="7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0CB58-C2B0-4755-866D-0C7F5BC97BE6}">
  <sheetPr codeName="Sheet4">
    <pageSetUpPr fitToPage="1"/>
  </sheetPr>
  <dimension ref="A1:R1002"/>
  <sheetViews>
    <sheetView topLeftCell="A40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44135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51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41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41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41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41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49">
        <v>44112</v>
      </c>
      <c r="B29" s="14"/>
      <c r="C29" s="6" t="s">
        <v>54</v>
      </c>
      <c r="D29" s="37"/>
      <c r="E29" s="6" t="s">
        <v>39</v>
      </c>
      <c r="F29" s="6"/>
      <c r="G29" s="6"/>
      <c r="H29" s="6"/>
      <c r="I29" s="6"/>
      <c r="J29" s="45">
        <v>10618.8</v>
      </c>
      <c r="K29" s="19"/>
      <c r="L29" s="29"/>
      <c r="M29" s="29"/>
      <c r="N29" s="19"/>
      <c r="O29" s="29"/>
      <c r="P29" s="19">
        <f t="shared" ref="P29:P30" si="1">P28+J29-M29</f>
        <v>40647.599999999999</v>
      </c>
    </row>
    <row r="30" spans="1:18" ht="14.25" customHeight="1" x14ac:dyDescent="0.35">
      <c r="A30" s="49">
        <v>44116</v>
      </c>
      <c r="B30" s="14"/>
      <c r="C30" s="6" t="s">
        <v>55</v>
      </c>
      <c r="D30" s="37"/>
      <c r="E30" s="6" t="s">
        <v>39</v>
      </c>
      <c r="F30" s="6"/>
      <c r="G30" s="6"/>
      <c r="H30" s="6"/>
      <c r="I30" s="6"/>
      <c r="J30" s="45">
        <v>8778</v>
      </c>
      <c r="K30" s="19"/>
      <c r="L30" s="29"/>
      <c r="M30" s="29"/>
      <c r="N30" s="19"/>
      <c r="O30" s="29"/>
      <c r="P30" s="19">
        <f t="shared" si="1"/>
        <v>49425.599999999999</v>
      </c>
    </row>
    <row r="31" spans="1:18" ht="14.25" customHeight="1" x14ac:dyDescent="0.35">
      <c r="A31" s="52"/>
      <c r="B31" s="14"/>
      <c r="C31" s="15"/>
      <c r="D31" s="6"/>
      <c r="E31" s="6"/>
      <c r="F31" s="6"/>
      <c r="G31" s="6"/>
      <c r="H31" s="6"/>
      <c r="I31" s="6"/>
      <c r="J31" s="45"/>
      <c r="K31" s="19"/>
      <c r="L31" s="29"/>
      <c r="M31" s="29"/>
      <c r="N31" s="19"/>
      <c r="O31" s="29"/>
      <c r="P31" s="19"/>
    </row>
    <row r="32" spans="1:18" ht="14.25" customHeight="1" x14ac:dyDescent="0.35">
      <c r="A32" s="52"/>
      <c r="B32" s="14"/>
      <c r="C32" s="15"/>
      <c r="D32" s="6"/>
      <c r="E32" s="6"/>
      <c r="F32" s="6"/>
      <c r="G32" s="6"/>
      <c r="H32" s="6"/>
      <c r="I32" s="6"/>
      <c r="J32" s="45"/>
      <c r="K32" s="19"/>
      <c r="L32" s="29"/>
      <c r="M32" s="29"/>
      <c r="N32" s="19"/>
      <c r="O32" s="29"/>
      <c r="P32" s="19"/>
    </row>
    <row r="33" spans="1:16" ht="14.25" customHeight="1" x14ac:dyDescent="0.35">
      <c r="A33" s="52"/>
      <c r="B33" s="14"/>
      <c r="C33" s="15"/>
      <c r="D33" s="6"/>
      <c r="E33" s="6"/>
      <c r="F33" s="6"/>
      <c r="G33" s="6"/>
      <c r="H33" s="6"/>
      <c r="I33" s="6"/>
      <c r="J33" s="45"/>
      <c r="K33" s="19"/>
      <c r="L33" s="29"/>
      <c r="M33" s="29"/>
      <c r="N33" s="19"/>
      <c r="O33" s="29"/>
      <c r="P33" s="19"/>
    </row>
    <row r="34" spans="1:16" ht="14.25" customHeight="1" x14ac:dyDescent="0.35">
      <c r="A34" s="52"/>
      <c r="B34" s="14"/>
      <c r="C34" s="15"/>
      <c r="D34" s="6"/>
      <c r="E34" s="6"/>
      <c r="F34" s="6"/>
      <c r="G34" s="6"/>
      <c r="H34" s="6"/>
      <c r="I34" s="6"/>
      <c r="J34" s="45"/>
      <c r="K34" s="19"/>
      <c r="L34" s="29"/>
      <c r="M34" s="29"/>
      <c r="N34" s="19"/>
      <c r="O34" s="29"/>
      <c r="P34" s="19"/>
    </row>
    <row r="35" spans="1:16" ht="14.25" customHeight="1" x14ac:dyDescent="0.35">
      <c r="A35" s="52"/>
      <c r="B35" s="14"/>
      <c r="C35" s="15"/>
      <c r="D35" s="6"/>
      <c r="E35" s="6"/>
      <c r="F35" s="6"/>
      <c r="G35" s="6"/>
      <c r="H35" s="6"/>
      <c r="I35" s="6"/>
      <c r="J35" s="45"/>
      <c r="K35" s="19"/>
      <c r="L35" s="29"/>
      <c r="M35" s="29"/>
      <c r="N35" s="19"/>
      <c r="O35" s="29"/>
      <c r="P35" s="19"/>
    </row>
    <row r="36" spans="1:16" ht="14.25" customHeight="1" x14ac:dyDescent="0.35">
      <c r="A36" s="52"/>
      <c r="B36" s="14"/>
      <c r="C36" s="15"/>
      <c r="D36" s="6"/>
      <c r="E36" s="6"/>
      <c r="F36" s="6"/>
      <c r="G36" s="6"/>
      <c r="H36" s="6"/>
      <c r="I36" s="6"/>
      <c r="J36" s="45"/>
      <c r="K36" s="19"/>
      <c r="L36" s="29"/>
      <c r="M36" s="29"/>
      <c r="N36" s="19"/>
      <c r="O36" s="29"/>
      <c r="P36" s="19"/>
    </row>
    <row r="37" spans="1:16" ht="14.25" customHeight="1" x14ac:dyDescent="0.35">
      <c r="A37" s="52"/>
      <c r="B37" s="14"/>
      <c r="C37" s="15"/>
      <c r="D37" s="6"/>
      <c r="E37" s="6"/>
      <c r="F37" s="6"/>
      <c r="G37" s="6"/>
      <c r="H37" s="6"/>
      <c r="I37" s="6"/>
      <c r="J37" s="45"/>
      <c r="K37" s="19"/>
      <c r="L37" s="29"/>
      <c r="M37" s="29"/>
      <c r="N37" s="19"/>
      <c r="O37" s="29"/>
      <c r="P37" s="19"/>
    </row>
    <row r="38" spans="1:16" ht="14.25" customHeight="1" x14ac:dyDescent="0.35">
      <c r="A38" s="52"/>
      <c r="B38" s="14"/>
      <c r="C38" s="15"/>
      <c r="D38" s="6"/>
      <c r="E38" s="6"/>
      <c r="F38" s="6"/>
      <c r="G38" s="6"/>
      <c r="H38" s="6"/>
      <c r="I38" s="6"/>
      <c r="J38" s="45"/>
      <c r="K38" s="19"/>
      <c r="L38" s="29"/>
      <c r="M38" s="29"/>
      <c r="N38" s="19"/>
      <c r="O38" s="29"/>
      <c r="P38" s="19"/>
    </row>
    <row r="39" spans="1:16" ht="14.25" customHeight="1" x14ac:dyDescent="0.35">
      <c r="A39" s="52"/>
      <c r="B39" s="14"/>
      <c r="C39" s="15"/>
      <c r="D39" s="6"/>
      <c r="E39" s="6"/>
      <c r="F39" s="6"/>
      <c r="G39" s="6"/>
      <c r="H39" s="6"/>
      <c r="I39" s="6"/>
      <c r="J39" s="45"/>
      <c r="K39" s="19"/>
      <c r="L39" s="29"/>
      <c r="M39" s="29"/>
      <c r="N39" s="19"/>
      <c r="O39" s="29"/>
      <c r="P39" s="19"/>
    </row>
    <row r="40" spans="1:16" ht="14.25" customHeight="1" x14ac:dyDescent="0.35">
      <c r="A40" s="52"/>
      <c r="B40" s="14"/>
      <c r="C40" s="15"/>
      <c r="D40" s="6"/>
      <c r="E40" s="6"/>
      <c r="F40" s="6"/>
      <c r="G40" s="6"/>
      <c r="H40" s="6"/>
      <c r="I40" s="6"/>
      <c r="J40" s="45"/>
      <c r="K40" s="19"/>
      <c r="L40" s="29"/>
      <c r="M40" s="29"/>
      <c r="N40" s="19"/>
      <c r="O40" s="29"/>
      <c r="P40" s="19"/>
    </row>
    <row r="41" spans="1:16" ht="14.25" customHeight="1" x14ac:dyDescent="0.35">
      <c r="A41" s="52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52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4.25" customHeight="1" x14ac:dyDescent="0.35">
      <c r="A43" s="52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52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52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52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52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52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52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52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53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/>
      <c r="P52" s="43">
        <f>SUM(J23:J51)</f>
        <v>49425.599999999999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58</v>
      </c>
      <c r="B55" s="76"/>
      <c r="C55" s="76"/>
      <c r="D55" s="77" t="s">
        <v>18</v>
      </c>
      <c r="E55" s="77"/>
      <c r="F55" s="77"/>
      <c r="G55" s="70" t="s">
        <v>19</v>
      </c>
      <c r="H55" s="70"/>
      <c r="I55" s="70" t="s">
        <v>20</v>
      </c>
      <c r="J55" s="70"/>
      <c r="K55" s="70" t="s">
        <v>21</v>
      </c>
      <c r="L55" s="70"/>
      <c r="M55" s="70"/>
      <c r="N55" s="70" t="s">
        <v>51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3">
        <v>1836</v>
      </c>
      <c r="H56" s="83"/>
      <c r="I56" s="83">
        <v>5340</v>
      </c>
      <c r="J56" s="83"/>
      <c r="K56" s="84">
        <f>SUM(J27:J28)</f>
        <v>22852.800000000003</v>
      </c>
      <c r="L56" s="85"/>
      <c r="M56" s="86"/>
      <c r="N56" s="83">
        <f>SUM(J29:J30)</f>
        <v>19396.8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56A2-FB1F-409A-A995-0237AACB6CA6}">
  <sheetPr codeName="Sheet5">
    <pageSetUpPr fitToPage="1"/>
  </sheetPr>
  <dimension ref="A1:R1002"/>
  <sheetViews>
    <sheetView topLeftCell="A31" zoomScaleNormal="100" workbookViewId="0">
      <selection activeCell="J29" sqref="J29:J30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44165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51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41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41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41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41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49">
        <v>44112</v>
      </c>
      <c r="B29" s="14"/>
      <c r="C29" s="6" t="s">
        <v>54</v>
      </c>
      <c r="D29" s="37"/>
      <c r="E29" s="6" t="s">
        <v>39</v>
      </c>
      <c r="F29" s="6"/>
      <c r="G29" s="6"/>
      <c r="H29" s="6"/>
      <c r="I29" s="6"/>
      <c r="J29" s="45">
        <v>10618.8</v>
      </c>
      <c r="K29" s="19"/>
      <c r="L29" s="29"/>
      <c r="M29" s="29"/>
      <c r="N29" s="19"/>
      <c r="O29" s="29"/>
      <c r="P29" s="19">
        <f t="shared" ref="P29:P31" si="1">P28+J29-M29</f>
        <v>40647.599999999999</v>
      </c>
    </row>
    <row r="30" spans="1:18" ht="14.25" customHeight="1" x14ac:dyDescent="0.35">
      <c r="A30" s="49">
        <v>44116</v>
      </c>
      <c r="B30" s="14"/>
      <c r="C30" s="6" t="s">
        <v>55</v>
      </c>
      <c r="D30" s="37"/>
      <c r="E30" s="6" t="s">
        <v>39</v>
      </c>
      <c r="F30" s="6"/>
      <c r="G30" s="6"/>
      <c r="H30" s="6"/>
      <c r="I30" s="6"/>
      <c r="J30" s="45">
        <v>8778</v>
      </c>
      <c r="K30" s="19"/>
      <c r="L30" s="29"/>
      <c r="M30" s="29"/>
      <c r="N30" s="19"/>
      <c r="O30" s="29"/>
      <c r="P30" s="19">
        <f t="shared" si="1"/>
        <v>49425.599999999999</v>
      </c>
    </row>
    <row r="31" spans="1:18" ht="14.25" customHeight="1" x14ac:dyDescent="0.35">
      <c r="A31" s="44">
        <v>44153</v>
      </c>
      <c r="B31" s="14"/>
      <c r="C31" s="15" t="s">
        <v>61</v>
      </c>
      <c r="D31" s="6"/>
      <c r="E31" s="6" t="s">
        <v>60</v>
      </c>
      <c r="F31" s="6"/>
      <c r="G31" s="6"/>
      <c r="H31" s="6"/>
      <c r="I31" s="6"/>
      <c r="J31" s="45"/>
      <c r="K31" s="19"/>
      <c r="L31" s="29"/>
      <c r="M31" s="29">
        <v>1836</v>
      </c>
      <c r="N31" s="19"/>
      <c r="O31" s="29"/>
      <c r="P31" s="19">
        <f t="shared" si="1"/>
        <v>47589.599999999999</v>
      </c>
    </row>
    <row r="32" spans="1:18" ht="14.25" customHeight="1" x14ac:dyDescent="0.35">
      <c r="A32" s="13"/>
      <c r="B32" s="14"/>
      <c r="C32" s="15"/>
      <c r="D32" s="6"/>
      <c r="E32" s="6"/>
      <c r="F32" s="6"/>
      <c r="G32" s="6"/>
      <c r="H32" s="6"/>
      <c r="I32" s="6"/>
      <c r="J32" s="45"/>
      <c r="K32" s="19"/>
      <c r="L32" s="29"/>
      <c r="M32" s="29"/>
      <c r="N32" s="19"/>
      <c r="O32" s="29"/>
      <c r="P32" s="19"/>
    </row>
    <row r="33" spans="1:16" ht="14.25" customHeight="1" x14ac:dyDescent="0.35">
      <c r="A33" s="13"/>
      <c r="B33" s="14"/>
      <c r="C33" s="15"/>
      <c r="D33" s="6"/>
      <c r="E33" s="6"/>
      <c r="F33" s="6"/>
      <c r="G33" s="6"/>
      <c r="H33" s="6"/>
      <c r="I33" s="6"/>
      <c r="J33" s="45"/>
      <c r="K33" s="19"/>
      <c r="L33" s="29"/>
      <c r="M33" s="29"/>
      <c r="N33" s="19"/>
      <c r="O33" s="29"/>
      <c r="P33" s="19"/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5"/>
      <c r="K34" s="19"/>
      <c r="L34" s="29"/>
      <c r="M34" s="29"/>
      <c r="N34" s="19"/>
      <c r="O34" s="29"/>
      <c r="P34" s="19"/>
    </row>
    <row r="35" spans="1:16" ht="14.25" customHeight="1" x14ac:dyDescent="0.35">
      <c r="A35" s="13"/>
      <c r="B35" s="14"/>
      <c r="C35" s="15"/>
      <c r="D35" s="6"/>
      <c r="E35" s="6"/>
      <c r="F35" s="6"/>
      <c r="G35" s="6"/>
      <c r="H35" s="6"/>
      <c r="I35" s="6"/>
      <c r="J35" s="45"/>
      <c r="K35" s="19"/>
      <c r="L35" s="29"/>
      <c r="M35" s="29"/>
      <c r="N35" s="19"/>
      <c r="O35" s="29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5"/>
      <c r="K36" s="19"/>
      <c r="L36" s="29"/>
      <c r="M36" s="29"/>
      <c r="N36" s="19"/>
      <c r="O36" s="29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5"/>
      <c r="K37" s="19"/>
      <c r="L37" s="29"/>
      <c r="M37" s="29"/>
      <c r="N37" s="19"/>
      <c r="O37" s="29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5"/>
      <c r="K38" s="19"/>
      <c r="L38" s="29"/>
      <c r="M38" s="29"/>
      <c r="N38" s="19"/>
      <c r="O38" s="29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5"/>
      <c r="K39" s="19"/>
      <c r="L39" s="29"/>
      <c r="M39" s="29"/>
      <c r="N39" s="19"/>
      <c r="O39" s="29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5"/>
      <c r="K40" s="19"/>
      <c r="L40" s="29"/>
      <c r="M40" s="29"/>
      <c r="N40" s="19"/>
      <c r="O40" s="29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/>
      <c r="P52" s="43">
        <v>47589.599999999999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58</v>
      </c>
      <c r="B55" s="76"/>
      <c r="C55" s="76"/>
      <c r="D55" s="77" t="s">
        <v>19</v>
      </c>
      <c r="E55" s="77"/>
      <c r="F55" s="77"/>
      <c r="G55" s="70" t="s">
        <v>20</v>
      </c>
      <c r="H55" s="70"/>
      <c r="I55" s="70" t="s">
        <v>21</v>
      </c>
      <c r="J55" s="70"/>
      <c r="K55" s="70" t="s">
        <v>51</v>
      </c>
      <c r="L55" s="70"/>
      <c r="M55" s="70"/>
      <c r="N55" s="70" t="s">
        <v>59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3">
        <v>5340</v>
      </c>
      <c r="H56" s="83"/>
      <c r="I56" s="83">
        <v>22852.800000000003</v>
      </c>
      <c r="J56" s="83"/>
      <c r="K56" s="83">
        <v>19396.8</v>
      </c>
      <c r="L56" s="83"/>
      <c r="M56" s="83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BA48C-8887-4C4C-A19B-9066D2D83D47}">
  <sheetPr codeName="Sheet6">
    <pageSetUpPr fitToPage="1"/>
  </sheetPr>
  <dimension ref="A1:R998"/>
  <sheetViews>
    <sheetView topLeftCell="A31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44196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51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41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41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41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41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49">
        <v>44112</v>
      </c>
      <c r="B29" s="14"/>
      <c r="C29" s="6" t="s">
        <v>54</v>
      </c>
      <c r="D29" s="37"/>
      <c r="E29" s="6" t="s">
        <v>39</v>
      </c>
      <c r="F29" s="6"/>
      <c r="G29" s="6"/>
      <c r="H29" s="6"/>
      <c r="I29" s="6"/>
      <c r="J29" s="45">
        <v>10618.8</v>
      </c>
      <c r="K29" s="19"/>
      <c r="L29" s="29"/>
      <c r="M29" s="29"/>
      <c r="N29" s="19"/>
      <c r="O29" s="29"/>
      <c r="P29" s="19">
        <f t="shared" ref="P29:P33" si="1">P28+J29-M29</f>
        <v>40647.599999999999</v>
      </c>
    </row>
    <row r="30" spans="1:18" ht="14.25" customHeight="1" x14ac:dyDescent="0.35">
      <c r="A30" s="49">
        <v>44116</v>
      </c>
      <c r="B30" s="14"/>
      <c r="C30" s="6" t="s">
        <v>55</v>
      </c>
      <c r="D30" s="37"/>
      <c r="E30" s="6" t="s">
        <v>39</v>
      </c>
      <c r="F30" s="6"/>
      <c r="G30" s="6"/>
      <c r="H30" s="6"/>
      <c r="I30" s="6"/>
      <c r="J30" s="45">
        <v>8778</v>
      </c>
      <c r="K30" s="19"/>
      <c r="L30" s="29"/>
      <c r="M30" s="29"/>
      <c r="N30" s="19"/>
      <c r="O30" s="29"/>
      <c r="P30" s="19">
        <f t="shared" si="1"/>
        <v>49425.599999999999</v>
      </c>
    </row>
    <row r="31" spans="1:18" ht="14.25" customHeight="1" x14ac:dyDescent="0.35">
      <c r="A31" s="44">
        <v>44153</v>
      </c>
      <c r="B31" s="14"/>
      <c r="C31" s="15" t="s">
        <v>61</v>
      </c>
      <c r="D31" s="6"/>
      <c r="E31" s="6" t="s">
        <v>60</v>
      </c>
      <c r="F31" s="6"/>
      <c r="G31" s="6"/>
      <c r="H31" s="6"/>
      <c r="I31" s="6"/>
      <c r="J31" s="45"/>
      <c r="K31" s="19"/>
      <c r="L31" s="29"/>
      <c r="M31" s="29">
        <v>1836</v>
      </c>
      <c r="N31" s="19"/>
      <c r="O31" s="29"/>
      <c r="P31" s="19">
        <f t="shared" si="1"/>
        <v>47589.599999999999</v>
      </c>
    </row>
    <row r="32" spans="1:18" ht="14.25" customHeight="1" x14ac:dyDescent="0.35">
      <c r="A32" s="49">
        <v>44166</v>
      </c>
      <c r="B32" s="14"/>
      <c r="C32" s="15" t="s">
        <v>63</v>
      </c>
      <c r="D32" s="6"/>
      <c r="E32" s="6" t="s">
        <v>60</v>
      </c>
      <c r="F32" s="6"/>
      <c r="G32" s="6"/>
      <c r="H32" s="6"/>
      <c r="I32" s="6"/>
      <c r="J32" s="45"/>
      <c r="K32" s="19"/>
      <c r="L32" s="29"/>
      <c r="M32" s="29">
        <v>5340</v>
      </c>
      <c r="N32" s="19"/>
      <c r="O32" s="29"/>
      <c r="P32" s="19">
        <f t="shared" si="1"/>
        <v>42249.599999999999</v>
      </c>
    </row>
    <row r="33" spans="1:16" ht="14.25" customHeight="1" x14ac:dyDescent="0.35">
      <c r="A33" s="49">
        <v>44191</v>
      </c>
      <c r="B33" s="14"/>
      <c r="C33" s="15" t="s">
        <v>62</v>
      </c>
      <c r="D33" s="6"/>
      <c r="E33" s="6" t="s">
        <v>39</v>
      </c>
      <c r="F33" s="6"/>
      <c r="G33" s="6"/>
      <c r="H33" s="6"/>
      <c r="I33" s="6"/>
      <c r="J33" s="45">
        <v>2860</v>
      </c>
      <c r="K33" s="19"/>
      <c r="L33" s="29"/>
      <c r="M33" s="29"/>
      <c r="N33" s="19"/>
      <c r="O33" s="29"/>
      <c r="P33" s="19">
        <f t="shared" si="1"/>
        <v>45109.599999999999</v>
      </c>
    </row>
    <row r="34" spans="1:16" ht="14.25" customHeight="1" x14ac:dyDescent="0.35">
      <c r="A34" s="13"/>
      <c r="B34" s="14"/>
      <c r="C34" s="15"/>
      <c r="D34" s="6"/>
      <c r="E34" s="6"/>
      <c r="F34" s="6"/>
      <c r="G34" s="6"/>
      <c r="H34" s="6"/>
      <c r="I34" s="6"/>
      <c r="J34" s="45"/>
      <c r="K34" s="19"/>
      <c r="L34" s="29"/>
      <c r="M34" s="29"/>
      <c r="N34" s="19"/>
      <c r="O34" s="29"/>
      <c r="P34" s="19"/>
    </row>
    <row r="35" spans="1:16" ht="14.25" customHeight="1" x14ac:dyDescent="0.35">
      <c r="A35" s="44"/>
      <c r="B35" s="14"/>
      <c r="C35" s="15"/>
      <c r="D35" s="6"/>
      <c r="E35" s="6"/>
      <c r="F35" s="6"/>
      <c r="G35" s="6"/>
      <c r="H35" s="6"/>
      <c r="I35" s="6"/>
      <c r="J35" s="45"/>
      <c r="K35" s="19"/>
      <c r="L35" s="29"/>
      <c r="M35" s="29"/>
      <c r="N35" s="19"/>
      <c r="O35" s="29"/>
      <c r="P35" s="19"/>
    </row>
    <row r="36" spans="1:16" ht="14.25" customHeight="1" x14ac:dyDescent="0.35">
      <c r="A36" s="13"/>
      <c r="B36" s="14"/>
      <c r="C36" s="15"/>
      <c r="D36" s="6"/>
      <c r="E36" s="6"/>
      <c r="F36" s="6"/>
      <c r="G36" s="6"/>
      <c r="H36" s="6"/>
      <c r="I36" s="6"/>
      <c r="J36" s="45"/>
      <c r="K36" s="19"/>
      <c r="L36" s="29"/>
      <c r="M36" s="29"/>
      <c r="N36" s="19"/>
      <c r="O36" s="29"/>
      <c r="P36" s="19"/>
    </row>
    <row r="37" spans="1:16" ht="14.25" customHeight="1" x14ac:dyDescent="0.35">
      <c r="A37" s="13"/>
      <c r="B37" s="14"/>
      <c r="C37" s="15"/>
      <c r="D37" s="6"/>
      <c r="E37" s="6"/>
      <c r="F37" s="6"/>
      <c r="G37" s="6"/>
      <c r="H37" s="6"/>
      <c r="I37" s="6"/>
      <c r="J37" s="45"/>
      <c r="K37" s="19"/>
      <c r="L37" s="29"/>
      <c r="M37" s="29"/>
      <c r="N37" s="19"/>
      <c r="O37" s="29"/>
      <c r="P37" s="19"/>
    </row>
    <row r="38" spans="1:16" ht="14.25" customHeight="1" x14ac:dyDescent="0.35">
      <c r="A38" s="13"/>
      <c r="B38" s="14"/>
      <c r="C38" s="15"/>
      <c r="D38" s="6"/>
      <c r="E38" s="6"/>
      <c r="F38" s="6"/>
      <c r="G38" s="6"/>
      <c r="H38" s="6"/>
      <c r="I38" s="6"/>
      <c r="J38" s="45"/>
      <c r="K38" s="19"/>
      <c r="L38" s="29"/>
      <c r="M38" s="29"/>
      <c r="N38" s="19"/>
      <c r="O38" s="29"/>
      <c r="P38" s="19"/>
    </row>
    <row r="39" spans="1:16" ht="14.25" customHeight="1" x14ac:dyDescent="0.35">
      <c r="A39" s="13"/>
      <c r="B39" s="14"/>
      <c r="C39" s="15"/>
      <c r="D39" s="6"/>
      <c r="E39" s="6"/>
      <c r="F39" s="6"/>
      <c r="G39" s="6"/>
      <c r="H39" s="6"/>
      <c r="I39" s="6"/>
      <c r="J39" s="45"/>
      <c r="K39" s="19"/>
      <c r="L39" s="29"/>
      <c r="M39" s="29"/>
      <c r="N39" s="19"/>
      <c r="O39" s="29"/>
      <c r="P39" s="19"/>
    </row>
    <row r="40" spans="1:16" ht="14.25" customHeight="1" x14ac:dyDescent="0.35">
      <c r="A40" s="13"/>
      <c r="B40" s="14"/>
      <c r="C40" s="15"/>
      <c r="D40" s="6"/>
      <c r="E40" s="6"/>
      <c r="F40" s="6"/>
      <c r="G40" s="6"/>
      <c r="H40" s="6"/>
      <c r="I40" s="6"/>
      <c r="J40" s="45"/>
      <c r="K40" s="19"/>
      <c r="L40" s="29"/>
      <c r="M40" s="29"/>
      <c r="N40" s="19"/>
      <c r="O40" s="29"/>
      <c r="P40" s="19"/>
    </row>
    <row r="41" spans="1:16" ht="14.25" customHeight="1" x14ac:dyDescent="0.35">
      <c r="A41" s="13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21"/>
      <c r="B47" s="22"/>
      <c r="C47" s="24"/>
      <c r="D47" s="23"/>
      <c r="E47" s="23"/>
      <c r="F47" s="23"/>
      <c r="G47" s="23"/>
      <c r="H47" s="23"/>
      <c r="I47" s="23"/>
      <c r="J47" s="47"/>
      <c r="K47" s="25"/>
      <c r="L47" s="48"/>
      <c r="M47" s="48"/>
      <c r="N47" s="25"/>
      <c r="O47" s="48"/>
      <c r="P47" s="25"/>
    </row>
    <row r="48" spans="1:16" ht="14.25" customHeight="1" x14ac:dyDescent="0.35">
      <c r="A48" s="57" t="s">
        <v>50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/>
      <c r="P48" s="43">
        <v>45109.599999999999</v>
      </c>
    </row>
    <row r="49" spans="1:16" ht="14.25" customHeight="1" x14ac:dyDescent="0.3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ht="14.25" customHeight="1" x14ac:dyDescent="0.35">
      <c r="A50" s="7"/>
      <c r="B50" s="6"/>
      <c r="C50" s="6"/>
      <c r="D50" s="87" t="s">
        <v>13</v>
      </c>
      <c r="E50" s="87"/>
      <c r="F50" s="87"/>
      <c r="G50" s="87" t="s">
        <v>14</v>
      </c>
      <c r="H50" s="87"/>
      <c r="I50" s="87" t="s">
        <v>15</v>
      </c>
      <c r="J50" s="87"/>
      <c r="K50" s="87" t="s">
        <v>16</v>
      </c>
      <c r="L50" s="87"/>
      <c r="M50" s="87"/>
      <c r="N50" s="87" t="s">
        <v>29</v>
      </c>
      <c r="O50" s="87"/>
      <c r="P50" s="87"/>
    </row>
    <row r="51" spans="1:16" ht="14.25" customHeight="1" x14ac:dyDescent="0.35">
      <c r="A51" s="76" t="s">
        <v>58</v>
      </c>
      <c r="B51" s="76"/>
      <c r="C51" s="76"/>
      <c r="D51" s="77" t="s">
        <v>21</v>
      </c>
      <c r="E51" s="77"/>
      <c r="F51" s="77"/>
      <c r="G51" s="70" t="s">
        <v>51</v>
      </c>
      <c r="H51" s="70"/>
      <c r="I51" s="70" t="s">
        <v>59</v>
      </c>
      <c r="J51" s="70"/>
      <c r="K51" s="70" t="s">
        <v>73</v>
      </c>
      <c r="L51" s="70"/>
      <c r="M51" s="70"/>
      <c r="N51" s="70" t="s">
        <v>74</v>
      </c>
      <c r="O51" s="70"/>
      <c r="P51" s="70"/>
    </row>
    <row r="52" spans="1:16" ht="14.25" customHeight="1" x14ac:dyDescent="0.35">
      <c r="A52" s="76" t="s">
        <v>41</v>
      </c>
      <c r="B52" s="76"/>
      <c r="C52" s="76"/>
      <c r="D52" s="83">
        <v>5340</v>
      </c>
      <c r="E52" s="83"/>
      <c r="F52" s="83"/>
      <c r="G52" s="83">
        <v>22852.800000000003</v>
      </c>
      <c r="H52" s="83"/>
      <c r="I52" s="83">
        <v>19396.8</v>
      </c>
      <c r="J52" s="83"/>
      <c r="K52" s="83">
        <v>0</v>
      </c>
      <c r="L52" s="83"/>
      <c r="M52" s="83"/>
      <c r="N52" s="83">
        <v>2860</v>
      </c>
      <c r="O52" s="83"/>
      <c r="P52" s="83"/>
    </row>
    <row r="53" spans="1:16" ht="14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5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ht="14.25" customHeight="1" x14ac:dyDescent="0.35">
      <c r="A55" s="35" t="s">
        <v>31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4.25" customHeight="1" x14ac:dyDescent="0.35">
      <c r="A56" s="54" t="s">
        <v>32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14.25" customHeight="1" x14ac:dyDescent="0.35">
      <c r="A57" s="54" t="s">
        <v>33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ht="14" customHeight="1" x14ac:dyDescent="0.3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ht="14" customHeight="1" x14ac:dyDescent="0.35">
      <c r="A59" s="56"/>
      <c r="B59" s="33"/>
      <c r="C59" s="33"/>
      <c r="D59" s="33"/>
      <c r="E59" s="33"/>
      <c r="F59" s="33"/>
      <c r="G59" s="33"/>
      <c r="H59" s="34"/>
      <c r="I59" s="34"/>
      <c r="J59" s="33"/>
      <c r="K59" s="33"/>
      <c r="L59" s="33"/>
      <c r="M59" s="33"/>
      <c r="N59" s="33"/>
      <c r="O59" s="33"/>
      <c r="P59" s="33"/>
    </row>
    <row r="60" spans="1:16" ht="14.25" customHeight="1" x14ac:dyDescent="0.35">
      <c r="A60" s="35" t="s">
        <v>34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29"/>
      <c r="N60" s="29"/>
      <c r="O60" s="29"/>
      <c r="P60" s="29"/>
    </row>
    <row r="61" spans="1:16" ht="14.25" customHeight="1" x14ac:dyDescent="0.35">
      <c r="A61" s="3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ht="14.25" customHeight="1" x14ac:dyDescent="0.3">
      <c r="A62" s="55"/>
    </row>
    <row r="63" spans="1:16" ht="14.25" customHeight="1" x14ac:dyDescent="0.3"/>
    <row r="64" spans="1:16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2">
    <mergeCell ref="N52:P52"/>
    <mergeCell ref="A51:C51"/>
    <mergeCell ref="D51:F51"/>
    <mergeCell ref="G51:H51"/>
    <mergeCell ref="I51:J51"/>
    <mergeCell ref="K51:M51"/>
    <mergeCell ref="N51:P51"/>
    <mergeCell ref="A52:C52"/>
    <mergeCell ref="D52:F52"/>
    <mergeCell ref="G52:H52"/>
    <mergeCell ref="I52:J52"/>
    <mergeCell ref="K52:M52"/>
    <mergeCell ref="A9:P9"/>
    <mergeCell ref="B21:C21"/>
    <mergeCell ref="D21:I21"/>
    <mergeCell ref="J21:K21"/>
    <mergeCell ref="O21:P21"/>
    <mergeCell ref="D50:F50"/>
    <mergeCell ref="G50:H50"/>
    <mergeCell ref="I50:J50"/>
    <mergeCell ref="K50:M50"/>
    <mergeCell ref="N50:P50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4A455-6D60-4181-A165-C5159CE49062}">
  <sheetPr codeName="Sheet7">
    <pageSetUpPr fitToPage="1"/>
  </sheetPr>
  <dimension ref="A1:R1002"/>
  <sheetViews>
    <sheetView topLeftCell="A34" zoomScaleNormal="100" workbookViewId="0">
      <selection activeCell="Q40" sqref="Q40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44286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51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60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60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60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60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60">
        <v>44112</v>
      </c>
      <c r="B29" s="14"/>
      <c r="C29" s="6" t="s">
        <v>54</v>
      </c>
      <c r="D29" s="37"/>
      <c r="E29" s="6" t="s">
        <v>39</v>
      </c>
      <c r="F29" s="6"/>
      <c r="G29" s="6"/>
      <c r="H29" s="6"/>
      <c r="I29" s="6"/>
      <c r="J29" s="45">
        <v>10618.8</v>
      </c>
      <c r="K29" s="19"/>
      <c r="L29" s="29"/>
      <c r="M29" s="29"/>
      <c r="N29" s="19"/>
      <c r="O29" s="29"/>
      <c r="P29" s="19">
        <f t="shared" ref="P29:P40" si="1">P28+J29-M29</f>
        <v>40647.599999999999</v>
      </c>
    </row>
    <row r="30" spans="1:18" ht="14.25" customHeight="1" x14ac:dyDescent="0.35">
      <c r="A30" s="60">
        <v>44116</v>
      </c>
      <c r="B30" s="14"/>
      <c r="C30" s="6" t="s">
        <v>55</v>
      </c>
      <c r="D30" s="37"/>
      <c r="E30" s="6" t="s">
        <v>39</v>
      </c>
      <c r="F30" s="6"/>
      <c r="G30" s="6"/>
      <c r="H30" s="6"/>
      <c r="I30" s="6"/>
      <c r="J30" s="45">
        <v>8778</v>
      </c>
      <c r="K30" s="19"/>
      <c r="L30" s="29"/>
      <c r="M30" s="29"/>
      <c r="N30" s="19"/>
      <c r="O30" s="29"/>
      <c r="P30" s="19">
        <f t="shared" si="1"/>
        <v>49425.599999999999</v>
      </c>
    </row>
    <row r="31" spans="1:18" ht="14.25" customHeight="1" x14ac:dyDescent="0.35">
      <c r="A31" s="44">
        <v>44153</v>
      </c>
      <c r="B31" s="14"/>
      <c r="C31" s="15" t="s">
        <v>61</v>
      </c>
      <c r="D31" s="6"/>
      <c r="E31" s="6" t="s">
        <v>76</v>
      </c>
      <c r="F31" s="6"/>
      <c r="G31" s="6"/>
      <c r="H31" s="6"/>
      <c r="I31" s="6"/>
      <c r="J31" s="45"/>
      <c r="K31" s="19"/>
      <c r="L31" s="29"/>
      <c r="M31" s="29">
        <v>1836</v>
      </c>
      <c r="N31" s="19"/>
      <c r="O31" s="29"/>
      <c r="P31" s="19">
        <f t="shared" si="1"/>
        <v>47589.599999999999</v>
      </c>
    </row>
    <row r="32" spans="1:18" ht="14.25" customHeight="1" x14ac:dyDescent="0.35">
      <c r="A32" s="60">
        <v>44166</v>
      </c>
      <c r="B32" s="14"/>
      <c r="C32" s="15" t="s">
        <v>63</v>
      </c>
      <c r="D32" s="6"/>
      <c r="E32" s="6" t="s">
        <v>77</v>
      </c>
      <c r="F32" s="6"/>
      <c r="G32" s="6"/>
      <c r="H32" s="6"/>
      <c r="I32" s="6"/>
      <c r="J32" s="45"/>
      <c r="K32" s="19"/>
      <c r="L32" s="29"/>
      <c r="M32" s="29">
        <v>5340</v>
      </c>
      <c r="N32" s="19"/>
      <c r="O32" s="29"/>
      <c r="P32" s="19">
        <f t="shared" si="1"/>
        <v>42249.599999999999</v>
      </c>
    </row>
    <row r="33" spans="1:16" ht="14.25" customHeight="1" x14ac:dyDescent="0.35">
      <c r="A33" s="60">
        <v>44191</v>
      </c>
      <c r="B33" s="14"/>
      <c r="C33" s="15" t="s">
        <v>62</v>
      </c>
      <c r="D33" s="6"/>
      <c r="E33" s="6" t="s">
        <v>39</v>
      </c>
      <c r="F33" s="6"/>
      <c r="G33" s="6"/>
      <c r="H33" s="6"/>
      <c r="I33" s="6"/>
      <c r="J33" s="45">
        <v>2860</v>
      </c>
      <c r="K33" s="19"/>
      <c r="L33" s="29"/>
      <c r="M33" s="29"/>
      <c r="N33" s="19"/>
      <c r="O33" s="29"/>
      <c r="P33" s="19">
        <f t="shared" si="1"/>
        <v>45109.599999999999</v>
      </c>
    </row>
    <row r="34" spans="1:16" ht="14.25" customHeight="1" x14ac:dyDescent="0.35">
      <c r="A34" s="44">
        <v>44221</v>
      </c>
      <c r="B34" s="14"/>
      <c r="C34" s="15" t="s">
        <v>65</v>
      </c>
      <c r="D34" s="6"/>
      <c r="E34" s="6" t="s">
        <v>78</v>
      </c>
      <c r="F34" s="6"/>
      <c r="G34" s="6"/>
      <c r="H34" s="6"/>
      <c r="I34" s="6"/>
      <c r="J34" s="45"/>
      <c r="K34" s="19"/>
      <c r="L34" s="29"/>
      <c r="M34" s="29">
        <v>22852.799999999999</v>
      </c>
      <c r="N34" s="19"/>
      <c r="O34" s="29"/>
      <c r="P34" s="19">
        <f t="shared" si="1"/>
        <v>22256.799999999999</v>
      </c>
    </row>
    <row r="35" spans="1:16" ht="14.25" customHeight="1" x14ac:dyDescent="0.35">
      <c r="A35" s="44">
        <v>44251</v>
      </c>
      <c r="B35" s="14"/>
      <c r="C35" s="15" t="s">
        <v>64</v>
      </c>
      <c r="D35" s="6"/>
      <c r="E35" s="6" t="s">
        <v>79</v>
      </c>
      <c r="F35" s="6"/>
      <c r="G35" s="6"/>
      <c r="H35" s="6"/>
      <c r="I35" s="6"/>
      <c r="J35" s="45"/>
      <c r="K35" s="19"/>
      <c r="L35" s="29"/>
      <c r="M35" s="29">
        <v>19396.8</v>
      </c>
      <c r="N35" s="19"/>
      <c r="O35" s="29"/>
      <c r="P35" s="19">
        <f t="shared" si="1"/>
        <v>2860</v>
      </c>
    </row>
    <row r="36" spans="1:16" ht="14.25" customHeight="1" x14ac:dyDescent="0.35">
      <c r="A36" s="61">
        <v>44251</v>
      </c>
      <c r="B36" s="14"/>
      <c r="C36" s="15" t="s">
        <v>66</v>
      </c>
      <c r="D36" s="6"/>
      <c r="E36" s="6" t="s">
        <v>39</v>
      </c>
      <c r="F36" s="6"/>
      <c r="G36" s="6"/>
      <c r="H36" s="6"/>
      <c r="I36" s="59"/>
      <c r="J36" s="58">
        <v>9111.2000000000007</v>
      </c>
      <c r="K36" s="19"/>
      <c r="L36" s="29"/>
      <c r="M36" s="29"/>
      <c r="N36" s="19"/>
      <c r="O36" s="29"/>
      <c r="P36" s="19">
        <f t="shared" si="1"/>
        <v>11971.2</v>
      </c>
    </row>
    <row r="37" spans="1:16" ht="14.25" customHeight="1" x14ac:dyDescent="0.35">
      <c r="A37" s="61">
        <v>44263</v>
      </c>
      <c r="B37" s="14"/>
      <c r="C37" s="15" t="s">
        <v>67</v>
      </c>
      <c r="D37" s="6"/>
      <c r="E37" s="6" t="s">
        <v>39</v>
      </c>
      <c r="F37" s="6"/>
      <c r="G37" s="6"/>
      <c r="H37" s="6"/>
      <c r="I37" s="59"/>
      <c r="J37" s="58">
        <v>14813.6</v>
      </c>
      <c r="K37" s="19"/>
      <c r="L37" s="29"/>
      <c r="M37" s="29"/>
      <c r="N37" s="19"/>
      <c r="O37" s="29"/>
      <c r="P37" s="19">
        <f t="shared" si="1"/>
        <v>26784.800000000003</v>
      </c>
    </row>
    <row r="38" spans="1:16" ht="14.25" customHeight="1" x14ac:dyDescent="0.35">
      <c r="A38" s="61">
        <v>44278</v>
      </c>
      <c r="B38" s="14"/>
      <c r="C38" s="15" t="s">
        <v>68</v>
      </c>
      <c r="D38" s="6"/>
      <c r="E38" s="6" t="s">
        <v>39</v>
      </c>
      <c r="F38" s="6"/>
      <c r="G38" s="6"/>
      <c r="H38" s="6"/>
      <c r="I38" s="59"/>
      <c r="J38" s="58">
        <v>11803.2</v>
      </c>
      <c r="K38" s="19"/>
      <c r="L38" s="29"/>
      <c r="M38" s="29"/>
      <c r="N38" s="19"/>
      <c r="O38" s="29"/>
      <c r="P38" s="19">
        <f t="shared" si="1"/>
        <v>38588</v>
      </c>
    </row>
    <row r="39" spans="1:16" ht="14.25" customHeight="1" x14ac:dyDescent="0.35">
      <c r="A39" s="61">
        <v>44285</v>
      </c>
      <c r="B39" s="14"/>
      <c r="C39" s="15" t="s">
        <v>69</v>
      </c>
      <c r="D39" s="6"/>
      <c r="E39" s="6" t="s">
        <v>39</v>
      </c>
      <c r="F39" s="6"/>
      <c r="G39" s="6"/>
      <c r="H39" s="6"/>
      <c r="I39" s="59"/>
      <c r="J39" s="58">
        <v>3510</v>
      </c>
      <c r="K39" s="19"/>
      <c r="L39" s="29"/>
      <c r="M39" s="29"/>
      <c r="N39" s="19"/>
      <c r="O39" s="29"/>
      <c r="P39" s="19">
        <f t="shared" si="1"/>
        <v>42098</v>
      </c>
    </row>
    <row r="40" spans="1:16" ht="14.25" customHeight="1" x14ac:dyDescent="0.35">
      <c r="A40" s="44">
        <v>44285</v>
      </c>
      <c r="B40" s="14"/>
      <c r="C40" s="15" t="s">
        <v>75</v>
      </c>
      <c r="D40" s="6"/>
      <c r="E40" s="6" t="s">
        <v>80</v>
      </c>
      <c r="F40" s="6"/>
      <c r="G40" s="6"/>
      <c r="H40" s="6"/>
      <c r="I40" s="59"/>
      <c r="J40" s="18"/>
      <c r="K40" s="19"/>
      <c r="L40" s="29"/>
      <c r="M40" s="29">
        <v>2860</v>
      </c>
      <c r="N40" s="19"/>
      <c r="O40" s="29"/>
      <c r="P40" s="19">
        <f t="shared" si="1"/>
        <v>39238</v>
      </c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/>
      <c r="P52" s="43">
        <v>39238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77" t="s">
        <v>70</v>
      </c>
      <c r="E55" s="77"/>
      <c r="F55" s="77"/>
      <c r="G55" s="70" t="s">
        <v>82</v>
      </c>
      <c r="H55" s="70"/>
      <c r="I55" s="70" t="s">
        <v>81</v>
      </c>
      <c r="J55" s="70"/>
      <c r="K55" s="70" t="s">
        <v>71</v>
      </c>
      <c r="L55" s="70"/>
      <c r="M55" s="70"/>
      <c r="N55" s="70" t="s">
        <v>72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3">
        <v>9111.2000000000007</v>
      </c>
      <c r="H56" s="83"/>
      <c r="I56" s="83">
        <v>30126.799999999999</v>
      </c>
      <c r="J56" s="83"/>
      <c r="K56" s="83">
        <v>0</v>
      </c>
      <c r="L56" s="83"/>
      <c r="M56" s="83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  <mergeCell ref="A9:P9"/>
    <mergeCell ref="B21:C21"/>
    <mergeCell ref="D21:I21"/>
    <mergeCell ref="J21:K21"/>
    <mergeCell ref="O21:P21"/>
    <mergeCell ref="D54:F54"/>
    <mergeCell ref="G54:H54"/>
    <mergeCell ref="I54:J54"/>
    <mergeCell ref="K54:M54"/>
    <mergeCell ref="N54:P54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D9DC-C9A3-4829-8F05-E9B88E7581B4}">
  <sheetPr codeName="Sheet8">
    <pageSetUpPr fitToPage="1"/>
  </sheetPr>
  <dimension ref="A1:R1002"/>
  <sheetViews>
    <sheetView topLeftCell="A35" zoomScaleNormal="100" workbookViewId="0">
      <selection activeCell="K61" sqref="K61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44316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51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60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60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60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60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60">
        <v>44112</v>
      </c>
      <c r="B29" s="14"/>
      <c r="C29" s="6" t="s">
        <v>54</v>
      </c>
      <c r="D29" s="37"/>
      <c r="E29" s="6" t="s">
        <v>39</v>
      </c>
      <c r="F29" s="6"/>
      <c r="G29" s="6"/>
      <c r="H29" s="6"/>
      <c r="I29" s="6"/>
      <c r="J29" s="45">
        <v>10618.8</v>
      </c>
      <c r="K29" s="19"/>
      <c r="L29" s="29"/>
      <c r="M29" s="29"/>
      <c r="N29" s="19"/>
      <c r="O29" s="29"/>
      <c r="P29" s="19">
        <f t="shared" ref="P29:P40" si="1">P28+J29-M29</f>
        <v>40647.599999999999</v>
      </c>
    </row>
    <row r="30" spans="1:18" ht="14.25" customHeight="1" x14ac:dyDescent="0.35">
      <c r="A30" s="60">
        <v>44116</v>
      </c>
      <c r="B30" s="14"/>
      <c r="C30" s="6" t="s">
        <v>55</v>
      </c>
      <c r="D30" s="37"/>
      <c r="E30" s="6" t="s">
        <v>39</v>
      </c>
      <c r="F30" s="6"/>
      <c r="G30" s="6"/>
      <c r="H30" s="6"/>
      <c r="I30" s="6"/>
      <c r="J30" s="45">
        <v>8778</v>
      </c>
      <c r="K30" s="19"/>
      <c r="L30" s="29"/>
      <c r="M30" s="29"/>
      <c r="N30" s="19"/>
      <c r="O30" s="29"/>
      <c r="P30" s="19">
        <f t="shared" si="1"/>
        <v>49425.599999999999</v>
      </c>
    </row>
    <row r="31" spans="1:18" ht="14.25" customHeight="1" x14ac:dyDescent="0.35">
      <c r="A31" s="44">
        <v>44153</v>
      </c>
      <c r="B31" s="14"/>
      <c r="C31" s="15" t="s">
        <v>61</v>
      </c>
      <c r="D31" s="6"/>
      <c r="E31" s="6" t="s">
        <v>76</v>
      </c>
      <c r="F31" s="6"/>
      <c r="G31" s="6"/>
      <c r="H31" s="6"/>
      <c r="I31" s="6"/>
      <c r="J31" s="45"/>
      <c r="K31" s="19"/>
      <c r="L31" s="29"/>
      <c r="M31" s="29">
        <v>1836</v>
      </c>
      <c r="N31" s="19"/>
      <c r="O31" s="29"/>
      <c r="P31" s="19">
        <f t="shared" si="1"/>
        <v>47589.599999999999</v>
      </c>
    </row>
    <row r="32" spans="1:18" ht="14.25" customHeight="1" x14ac:dyDescent="0.35">
      <c r="A32" s="60">
        <v>44166</v>
      </c>
      <c r="B32" s="14"/>
      <c r="C32" s="15" t="s">
        <v>63</v>
      </c>
      <c r="D32" s="6"/>
      <c r="E32" s="6" t="s">
        <v>77</v>
      </c>
      <c r="F32" s="6"/>
      <c r="G32" s="6"/>
      <c r="H32" s="6"/>
      <c r="I32" s="6"/>
      <c r="J32" s="45"/>
      <c r="K32" s="19"/>
      <c r="L32" s="29"/>
      <c r="M32" s="29">
        <v>5340</v>
      </c>
      <c r="N32" s="19"/>
      <c r="O32" s="29"/>
      <c r="P32" s="19">
        <f t="shared" si="1"/>
        <v>42249.599999999999</v>
      </c>
    </row>
    <row r="33" spans="1:16" ht="14.25" customHeight="1" x14ac:dyDescent="0.35">
      <c r="A33" s="60">
        <v>44191</v>
      </c>
      <c r="B33" s="14"/>
      <c r="C33" s="15" t="s">
        <v>62</v>
      </c>
      <c r="D33" s="6"/>
      <c r="E33" s="6" t="s">
        <v>39</v>
      </c>
      <c r="F33" s="6"/>
      <c r="G33" s="6"/>
      <c r="H33" s="6"/>
      <c r="I33" s="6"/>
      <c r="J33" s="45">
        <v>2860</v>
      </c>
      <c r="K33" s="19"/>
      <c r="L33" s="29"/>
      <c r="M33" s="29"/>
      <c r="N33" s="19"/>
      <c r="O33" s="29"/>
      <c r="P33" s="19">
        <f t="shared" si="1"/>
        <v>45109.599999999999</v>
      </c>
    </row>
    <row r="34" spans="1:16" ht="14.25" customHeight="1" x14ac:dyDescent="0.35">
      <c r="A34" s="44">
        <v>44221</v>
      </c>
      <c r="B34" s="14"/>
      <c r="C34" s="15" t="s">
        <v>65</v>
      </c>
      <c r="D34" s="6"/>
      <c r="E34" s="6" t="s">
        <v>78</v>
      </c>
      <c r="F34" s="6"/>
      <c r="G34" s="6"/>
      <c r="H34" s="6"/>
      <c r="I34" s="6"/>
      <c r="J34" s="45"/>
      <c r="K34" s="19"/>
      <c r="L34" s="29"/>
      <c r="M34" s="29">
        <v>22852.799999999999</v>
      </c>
      <c r="N34" s="19"/>
      <c r="O34" s="29"/>
      <c r="P34" s="19">
        <f t="shared" si="1"/>
        <v>22256.799999999999</v>
      </c>
    </row>
    <row r="35" spans="1:16" ht="14.25" customHeight="1" x14ac:dyDescent="0.35">
      <c r="A35" s="44">
        <v>44251</v>
      </c>
      <c r="B35" s="14"/>
      <c r="C35" s="15" t="s">
        <v>64</v>
      </c>
      <c r="D35" s="6"/>
      <c r="E35" s="6" t="s">
        <v>79</v>
      </c>
      <c r="F35" s="6"/>
      <c r="G35" s="6"/>
      <c r="H35" s="6"/>
      <c r="I35" s="6"/>
      <c r="J35" s="45"/>
      <c r="K35" s="19"/>
      <c r="L35" s="29"/>
      <c r="M35" s="29">
        <v>19396.8</v>
      </c>
      <c r="N35" s="19"/>
      <c r="O35" s="29"/>
      <c r="P35" s="19">
        <f t="shared" si="1"/>
        <v>2860</v>
      </c>
    </row>
    <row r="36" spans="1:16" ht="14.25" customHeight="1" x14ac:dyDescent="0.35">
      <c r="A36" s="61">
        <v>44251</v>
      </c>
      <c r="B36" s="14"/>
      <c r="C36" s="15" t="s">
        <v>66</v>
      </c>
      <c r="D36" s="6"/>
      <c r="E36" s="6" t="s">
        <v>39</v>
      </c>
      <c r="F36" s="6"/>
      <c r="G36" s="6"/>
      <c r="H36" s="6"/>
      <c r="I36" s="59"/>
      <c r="J36" s="58">
        <v>9111.2000000000007</v>
      </c>
      <c r="K36" s="19"/>
      <c r="L36" s="29"/>
      <c r="M36" s="29"/>
      <c r="N36" s="19"/>
      <c r="O36" s="29"/>
      <c r="P36" s="19">
        <f t="shared" si="1"/>
        <v>11971.2</v>
      </c>
    </row>
    <row r="37" spans="1:16" ht="14.25" customHeight="1" x14ac:dyDescent="0.35">
      <c r="A37" s="61">
        <v>44263</v>
      </c>
      <c r="B37" s="14"/>
      <c r="C37" s="15" t="s">
        <v>67</v>
      </c>
      <c r="D37" s="6"/>
      <c r="E37" s="6" t="s">
        <v>39</v>
      </c>
      <c r="F37" s="6"/>
      <c r="G37" s="6"/>
      <c r="H37" s="6"/>
      <c r="I37" s="59"/>
      <c r="J37" s="58">
        <v>14813.6</v>
      </c>
      <c r="K37" s="19"/>
      <c r="L37" s="29"/>
      <c r="M37" s="29"/>
      <c r="N37" s="19"/>
      <c r="O37" s="29"/>
      <c r="P37" s="19">
        <f t="shared" si="1"/>
        <v>26784.800000000003</v>
      </c>
    </row>
    <row r="38" spans="1:16" ht="14.25" customHeight="1" x14ac:dyDescent="0.35">
      <c r="A38" s="61">
        <v>44278</v>
      </c>
      <c r="B38" s="14"/>
      <c r="C38" s="15" t="s">
        <v>68</v>
      </c>
      <c r="D38" s="6"/>
      <c r="E38" s="6" t="s">
        <v>39</v>
      </c>
      <c r="F38" s="6"/>
      <c r="G38" s="6"/>
      <c r="H38" s="6"/>
      <c r="I38" s="59"/>
      <c r="J38" s="58">
        <v>11803.2</v>
      </c>
      <c r="K38" s="19"/>
      <c r="L38" s="29"/>
      <c r="M38" s="29"/>
      <c r="N38" s="19"/>
      <c r="O38" s="29"/>
      <c r="P38" s="19">
        <f t="shared" si="1"/>
        <v>38588</v>
      </c>
    </row>
    <row r="39" spans="1:16" ht="14.25" customHeight="1" x14ac:dyDescent="0.35">
      <c r="A39" s="61">
        <v>44285</v>
      </c>
      <c r="B39" s="14"/>
      <c r="C39" s="15" t="s">
        <v>69</v>
      </c>
      <c r="D39" s="6"/>
      <c r="E39" s="6" t="s">
        <v>39</v>
      </c>
      <c r="F39" s="6"/>
      <c r="G39" s="6"/>
      <c r="H39" s="6"/>
      <c r="I39" s="59"/>
      <c r="J39" s="58">
        <v>3510</v>
      </c>
      <c r="K39" s="19"/>
      <c r="L39" s="29"/>
      <c r="M39" s="29"/>
      <c r="N39" s="19"/>
      <c r="O39" s="29"/>
      <c r="P39" s="19">
        <f t="shared" si="1"/>
        <v>42098</v>
      </c>
    </row>
    <row r="40" spans="1:16" ht="14.25" customHeight="1" x14ac:dyDescent="0.35">
      <c r="A40" s="44">
        <v>44285</v>
      </c>
      <c r="B40" s="14"/>
      <c r="C40" s="15" t="s">
        <v>75</v>
      </c>
      <c r="D40" s="6"/>
      <c r="E40" s="6" t="s">
        <v>80</v>
      </c>
      <c r="F40" s="6"/>
      <c r="G40" s="6"/>
      <c r="H40" s="6"/>
      <c r="I40" s="59"/>
      <c r="J40" s="18"/>
      <c r="K40" s="19"/>
      <c r="L40" s="29"/>
      <c r="M40" s="29">
        <v>2860</v>
      </c>
      <c r="N40" s="19"/>
      <c r="O40" s="29"/>
      <c r="P40" s="19">
        <f t="shared" si="1"/>
        <v>39238</v>
      </c>
    </row>
    <row r="41" spans="1:16" ht="14.25" customHeight="1" x14ac:dyDescent="0.35">
      <c r="A41" s="44"/>
      <c r="B41" s="14"/>
      <c r="C41" s="15"/>
      <c r="D41" s="6"/>
      <c r="E41" s="6"/>
      <c r="F41" s="6"/>
      <c r="G41" s="6"/>
      <c r="H41" s="6"/>
      <c r="I41" s="6"/>
      <c r="J41" s="45"/>
      <c r="K41" s="19"/>
      <c r="L41" s="29"/>
      <c r="M41" s="29"/>
      <c r="N41" s="19"/>
      <c r="O41" s="29"/>
      <c r="P41" s="19"/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/>
      <c r="P52" s="43">
        <v>39238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77" t="s">
        <v>70</v>
      </c>
      <c r="E55" s="77"/>
      <c r="F55" s="77"/>
      <c r="G55" s="70" t="s">
        <v>82</v>
      </c>
      <c r="H55" s="70"/>
      <c r="I55" s="70" t="s">
        <v>81</v>
      </c>
      <c r="J55" s="70"/>
      <c r="K55" s="70" t="s">
        <v>71</v>
      </c>
      <c r="L55" s="70"/>
      <c r="M55" s="70"/>
      <c r="N55" s="70" t="s">
        <v>72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0</v>
      </c>
      <c r="E56" s="83"/>
      <c r="F56" s="83"/>
      <c r="G56" s="83">
        <v>9111.2000000000007</v>
      </c>
      <c r="H56" s="83"/>
      <c r="I56" s="83">
        <v>30126.799999999999</v>
      </c>
      <c r="J56" s="83"/>
      <c r="K56" s="83">
        <v>0</v>
      </c>
      <c r="L56" s="83"/>
      <c r="M56" s="83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honeticPr fontId="12" type="noConversion"/>
  <pageMargins left="0.78740157480314965" right="0.19685039370078741" top="0.39370078740157483" bottom="0" header="0" footer="0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8D2A-286A-4C84-9909-EB0CD0B2B998}">
  <sheetPr codeName="Sheet9">
    <pageSetUpPr fitToPage="1"/>
  </sheetPr>
  <dimension ref="A1:R1002"/>
  <sheetViews>
    <sheetView topLeftCell="A33" zoomScaleNormal="100" workbookViewId="0">
      <selection activeCell="Q52" sqref="Q52"/>
    </sheetView>
  </sheetViews>
  <sheetFormatPr defaultColWidth="12.6640625" defaultRowHeight="15" customHeight="1" x14ac:dyDescent="0.3"/>
  <cols>
    <col min="1" max="1" width="11.4140625" style="50" customWidth="1"/>
    <col min="2" max="2" width="1.6640625" customWidth="1"/>
    <col min="3" max="3" width="17.5" customWidth="1"/>
    <col min="4" max="4" width="2.58203125" customWidth="1"/>
    <col min="5" max="5" width="6.4140625" customWidth="1"/>
    <col min="6" max="9" width="7.6640625" customWidth="1"/>
    <col min="10" max="10" width="11.58203125" customWidth="1"/>
    <col min="11" max="11" width="1.75" customWidth="1"/>
    <col min="12" max="12" width="1.58203125" customWidth="1"/>
    <col min="13" max="13" width="11.58203125" customWidth="1"/>
    <col min="14" max="15" width="1.58203125" customWidth="1"/>
    <col min="16" max="16" width="13.58203125" customWidth="1"/>
    <col min="17" max="28" width="7.6640625" customWidth="1"/>
  </cols>
  <sheetData>
    <row r="1" spans="1:16" ht="14.25" customHeight="1" x14ac:dyDescent="0.3"/>
    <row r="2" spans="1:16" ht="29.25" customHeight="1" x14ac:dyDescent="0.55000000000000004">
      <c r="P2" s="1" t="s">
        <v>0</v>
      </c>
    </row>
    <row r="3" spans="1:16" ht="14.25" customHeight="1" x14ac:dyDescent="0.35">
      <c r="P3" s="2" t="s">
        <v>1</v>
      </c>
    </row>
    <row r="4" spans="1:16" ht="14.25" customHeight="1" x14ac:dyDescent="0.35">
      <c r="P4" s="2" t="s">
        <v>2</v>
      </c>
    </row>
    <row r="5" spans="1:16" ht="14.25" customHeight="1" x14ac:dyDescent="0.35">
      <c r="P5" s="2" t="s">
        <v>3</v>
      </c>
    </row>
    <row r="6" spans="1:16" ht="14.25" customHeight="1" x14ac:dyDescent="0.35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2" t="s">
        <v>4</v>
      </c>
    </row>
    <row r="7" spans="1:16" ht="14.25" customHeight="1" x14ac:dyDescent="0.35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5"/>
    </row>
    <row r="8" spans="1:16" ht="14.25" customHeight="1" x14ac:dyDescent="0.35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</row>
    <row r="9" spans="1:16" ht="18" customHeight="1" x14ac:dyDescent="0.55000000000000004">
      <c r="A9" s="78" t="s">
        <v>22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16" ht="14.25" customHeight="1" x14ac:dyDescent="0.35">
      <c r="A10" s="2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P10" s="2"/>
    </row>
    <row r="11" spans="1:16" ht="14.25" customHeight="1" x14ac:dyDescent="0.35">
      <c r="A11" s="7" t="s">
        <v>6</v>
      </c>
      <c r="B11" s="6" t="s">
        <v>5</v>
      </c>
      <c r="C11" s="6" t="s">
        <v>42</v>
      </c>
      <c r="D11" s="6"/>
      <c r="E11" s="6"/>
      <c r="F11" s="6"/>
      <c r="G11" s="6"/>
      <c r="H11" s="6"/>
      <c r="I11" s="6"/>
      <c r="J11" s="6"/>
      <c r="K11" s="6"/>
      <c r="L11" s="6"/>
      <c r="N11" s="7" t="s">
        <v>28</v>
      </c>
      <c r="O11" s="8" t="s">
        <v>5</v>
      </c>
      <c r="P11" s="39">
        <v>44347</v>
      </c>
    </row>
    <row r="12" spans="1:16" ht="14.25" customHeight="1" x14ac:dyDescent="0.35">
      <c r="A12" s="7" t="s">
        <v>26</v>
      </c>
      <c r="B12" s="6" t="s">
        <v>5</v>
      </c>
      <c r="C12" s="6" t="s">
        <v>43</v>
      </c>
      <c r="D12" s="6"/>
      <c r="E12" s="6"/>
      <c r="F12" s="6"/>
      <c r="G12" s="6"/>
      <c r="H12" s="6"/>
      <c r="I12" s="6"/>
      <c r="J12" s="6"/>
      <c r="K12" s="6"/>
      <c r="L12" s="6"/>
      <c r="N12" s="7"/>
      <c r="O12" s="8"/>
      <c r="P12" s="6"/>
    </row>
    <row r="13" spans="1:16" ht="14.25" customHeight="1" x14ac:dyDescent="0.35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N13" s="7"/>
      <c r="O13" s="8"/>
      <c r="P13" s="6"/>
    </row>
    <row r="14" spans="1:16" ht="14.25" customHeight="1" x14ac:dyDescent="0.35">
      <c r="A14" s="7" t="s">
        <v>27</v>
      </c>
      <c r="B14" s="6" t="s">
        <v>5</v>
      </c>
      <c r="C14" s="40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7"/>
      <c r="N14" s="8"/>
      <c r="O14" s="6"/>
      <c r="P14" s="6"/>
    </row>
    <row r="15" spans="1:16" ht="14.25" customHeight="1" x14ac:dyDescent="0.35">
      <c r="A15" s="7"/>
      <c r="B15" s="6"/>
      <c r="C15" s="40" t="s">
        <v>45</v>
      </c>
      <c r="D15" s="6"/>
      <c r="E15" s="6"/>
      <c r="F15" s="6"/>
      <c r="G15" s="6"/>
      <c r="H15" s="6"/>
      <c r="I15" s="6"/>
      <c r="J15" s="29"/>
      <c r="K15" s="6"/>
      <c r="L15" s="6"/>
      <c r="M15" s="30"/>
      <c r="N15" s="8"/>
      <c r="O15" s="6"/>
      <c r="P15" s="29"/>
    </row>
    <row r="16" spans="1:16" ht="14.25" customHeight="1" x14ac:dyDescent="0.35">
      <c r="A16" s="7"/>
      <c r="B16" s="6"/>
      <c r="C16" s="40" t="s">
        <v>46</v>
      </c>
      <c r="D16" s="6"/>
      <c r="E16" s="6"/>
      <c r="F16" s="6"/>
      <c r="G16" s="6"/>
      <c r="H16" s="6"/>
      <c r="I16" s="6"/>
      <c r="J16" s="6"/>
      <c r="K16" s="6"/>
      <c r="L16" s="6"/>
      <c r="M16" s="7"/>
      <c r="N16" s="8"/>
      <c r="O16" s="6"/>
      <c r="P16" s="6"/>
    </row>
    <row r="17" spans="1:18" ht="14.25" customHeight="1" x14ac:dyDescent="0.35">
      <c r="A17" s="7"/>
      <c r="B17" s="6"/>
      <c r="C17" s="40" t="s">
        <v>47</v>
      </c>
      <c r="D17" s="6"/>
      <c r="E17" s="6"/>
      <c r="F17" s="6"/>
      <c r="G17" s="6"/>
      <c r="H17" s="6"/>
      <c r="I17" s="6"/>
      <c r="J17" s="6"/>
      <c r="K17" s="6"/>
      <c r="L17" s="6"/>
      <c r="M17" s="7"/>
      <c r="N17" s="8"/>
      <c r="O17" s="6"/>
      <c r="P17" s="6"/>
      <c r="R17" s="6"/>
    </row>
    <row r="18" spans="1:18" ht="14.25" customHeight="1" x14ac:dyDescent="0.35">
      <c r="A18" s="7" t="s">
        <v>10</v>
      </c>
      <c r="B18" s="6" t="s">
        <v>5</v>
      </c>
      <c r="C18" s="40" t="s">
        <v>56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8" ht="14.25" customHeight="1" x14ac:dyDescent="0.35">
      <c r="A19" s="7" t="s">
        <v>11</v>
      </c>
      <c r="B19" s="6" t="s">
        <v>5</v>
      </c>
      <c r="C19" s="40" t="s">
        <v>57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8" ht="14.25" customHeight="1" x14ac:dyDescent="0.35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8" ht="14.25" customHeight="1" x14ac:dyDescent="0.35">
      <c r="A21" s="51" t="s">
        <v>7</v>
      </c>
      <c r="B21" s="71" t="s">
        <v>30</v>
      </c>
      <c r="C21" s="72"/>
      <c r="D21" s="73" t="s">
        <v>12</v>
      </c>
      <c r="E21" s="74"/>
      <c r="F21" s="74"/>
      <c r="G21" s="74"/>
      <c r="H21" s="74"/>
      <c r="I21" s="75"/>
      <c r="J21" s="79" t="s">
        <v>23</v>
      </c>
      <c r="K21" s="80"/>
      <c r="L21" s="10"/>
      <c r="M21" s="11" t="s">
        <v>24</v>
      </c>
      <c r="N21" s="12"/>
      <c r="O21" s="81" t="s">
        <v>25</v>
      </c>
      <c r="P21" s="82"/>
    </row>
    <row r="22" spans="1:18" ht="14.25" customHeight="1" x14ac:dyDescent="0.35">
      <c r="A22" s="52"/>
      <c r="B22" s="14"/>
      <c r="C22" s="15"/>
      <c r="D22" s="6"/>
      <c r="E22" s="6"/>
      <c r="F22" s="6"/>
      <c r="G22" s="6"/>
      <c r="H22" s="6"/>
      <c r="I22" s="6"/>
      <c r="J22" s="45"/>
      <c r="K22" s="19"/>
      <c r="L22" s="29"/>
      <c r="M22" s="29"/>
      <c r="N22" s="19"/>
      <c r="O22" s="29"/>
      <c r="P22" s="19"/>
    </row>
    <row r="23" spans="1:18" ht="14.25" customHeight="1" x14ac:dyDescent="0.35">
      <c r="A23" s="60">
        <v>44013</v>
      </c>
      <c r="B23" s="14"/>
      <c r="C23" s="36" t="s">
        <v>35</v>
      </c>
      <c r="D23" s="37"/>
      <c r="E23" s="6" t="s">
        <v>39</v>
      </c>
      <c r="F23" s="6"/>
      <c r="G23" s="6"/>
      <c r="H23" s="6"/>
      <c r="I23" s="6"/>
      <c r="J23" s="38">
        <v>1836</v>
      </c>
      <c r="K23" s="46"/>
      <c r="L23" s="29"/>
      <c r="M23" s="18"/>
      <c r="N23" s="19"/>
      <c r="O23" s="29"/>
      <c r="P23" s="19">
        <f>J23-M23</f>
        <v>1836</v>
      </c>
    </row>
    <row r="24" spans="1:18" ht="14.25" customHeight="1" x14ac:dyDescent="0.35">
      <c r="A24" s="60">
        <v>44044</v>
      </c>
      <c r="B24" s="14"/>
      <c r="C24" s="36" t="s">
        <v>36</v>
      </c>
      <c r="D24" s="37"/>
      <c r="E24" s="6" t="s">
        <v>39</v>
      </c>
      <c r="F24" s="6"/>
      <c r="G24" s="6"/>
      <c r="H24" s="6"/>
      <c r="I24" s="6"/>
      <c r="J24" s="38">
        <v>2508</v>
      </c>
      <c r="K24" s="19"/>
      <c r="L24" s="29"/>
      <c r="M24" s="20"/>
      <c r="N24" s="19"/>
      <c r="O24" s="29"/>
      <c r="P24" s="19">
        <f>P23+J24-M24</f>
        <v>4344</v>
      </c>
    </row>
    <row r="25" spans="1:18" ht="14.25" customHeight="1" x14ac:dyDescent="0.35">
      <c r="A25" s="60">
        <v>44051</v>
      </c>
      <c r="B25" s="14"/>
      <c r="C25" s="36" t="s">
        <v>37</v>
      </c>
      <c r="D25" s="37"/>
      <c r="E25" s="6" t="s">
        <v>39</v>
      </c>
      <c r="F25" s="6"/>
      <c r="G25" s="6"/>
      <c r="H25" s="6"/>
      <c r="I25" s="6"/>
      <c r="J25" s="38">
        <v>2508</v>
      </c>
      <c r="K25" s="19"/>
      <c r="L25" s="29"/>
      <c r="M25" s="18"/>
      <c r="N25" s="19"/>
      <c r="O25" s="29"/>
      <c r="P25" s="19">
        <f t="shared" ref="P25:P26" si="0">P24+J25-M25</f>
        <v>6852</v>
      </c>
    </row>
    <row r="26" spans="1:18" ht="14.25" customHeight="1" x14ac:dyDescent="0.35">
      <c r="A26" s="60">
        <v>44051</v>
      </c>
      <c r="B26" s="14"/>
      <c r="C26" s="36" t="s">
        <v>38</v>
      </c>
      <c r="D26" s="37"/>
      <c r="E26" s="6" t="s">
        <v>39</v>
      </c>
      <c r="F26" s="35"/>
      <c r="G26" s="6"/>
      <c r="H26" s="6"/>
      <c r="I26" s="6"/>
      <c r="J26" s="38">
        <v>324</v>
      </c>
      <c r="K26" s="19"/>
      <c r="L26" s="29"/>
      <c r="M26" s="29"/>
      <c r="N26" s="19"/>
      <c r="O26" s="29"/>
      <c r="P26" s="19">
        <f t="shared" si="0"/>
        <v>7176</v>
      </c>
    </row>
    <row r="27" spans="1:18" ht="14.25" customHeight="1" x14ac:dyDescent="0.35">
      <c r="A27" s="44">
        <v>44091</v>
      </c>
      <c r="B27" s="14"/>
      <c r="C27" s="36" t="s">
        <v>52</v>
      </c>
      <c r="D27" s="37"/>
      <c r="E27" s="6" t="s">
        <v>39</v>
      </c>
      <c r="F27" s="6"/>
      <c r="G27" s="6"/>
      <c r="H27" s="6"/>
      <c r="I27" s="6"/>
      <c r="J27" s="45">
        <v>11247.6</v>
      </c>
      <c r="K27" s="19"/>
      <c r="L27" s="29"/>
      <c r="M27" s="29"/>
      <c r="N27" s="19"/>
      <c r="O27" s="29"/>
      <c r="P27" s="19">
        <f>P26+J27-M27</f>
        <v>18423.599999999999</v>
      </c>
    </row>
    <row r="28" spans="1:18" ht="14.25" customHeight="1" x14ac:dyDescent="0.35">
      <c r="A28" s="44">
        <v>44096</v>
      </c>
      <c r="B28" s="14"/>
      <c r="C28" s="36" t="s">
        <v>53</v>
      </c>
      <c r="D28" s="37"/>
      <c r="E28" s="6" t="s">
        <v>39</v>
      </c>
      <c r="F28" s="6"/>
      <c r="G28" s="6"/>
      <c r="H28" s="6"/>
      <c r="I28" s="6"/>
      <c r="J28" s="45">
        <v>11605.2</v>
      </c>
      <c r="K28" s="19"/>
      <c r="L28" s="29"/>
      <c r="M28" s="29"/>
      <c r="N28" s="19"/>
      <c r="O28" s="29"/>
      <c r="P28" s="19">
        <f>P27+J28-M28</f>
        <v>30028.799999999999</v>
      </c>
    </row>
    <row r="29" spans="1:18" ht="14.25" customHeight="1" x14ac:dyDescent="0.35">
      <c r="A29" s="60">
        <v>44112</v>
      </c>
      <c r="B29" s="14"/>
      <c r="C29" s="6" t="s">
        <v>54</v>
      </c>
      <c r="D29" s="37"/>
      <c r="E29" s="6" t="s">
        <v>39</v>
      </c>
      <c r="F29" s="6"/>
      <c r="G29" s="6"/>
      <c r="H29" s="6"/>
      <c r="I29" s="6"/>
      <c r="J29" s="45">
        <v>10618.8</v>
      </c>
      <c r="K29" s="19"/>
      <c r="L29" s="29"/>
      <c r="M29" s="29"/>
      <c r="N29" s="19"/>
      <c r="O29" s="29"/>
      <c r="P29" s="19">
        <f t="shared" ref="P29:P41" si="1">P28+J29-M29</f>
        <v>40647.599999999999</v>
      </c>
    </row>
    <row r="30" spans="1:18" ht="14.25" customHeight="1" x14ac:dyDescent="0.35">
      <c r="A30" s="60">
        <v>44116</v>
      </c>
      <c r="B30" s="14"/>
      <c r="C30" s="6" t="s">
        <v>55</v>
      </c>
      <c r="D30" s="37"/>
      <c r="E30" s="6" t="s">
        <v>39</v>
      </c>
      <c r="F30" s="6"/>
      <c r="G30" s="6"/>
      <c r="H30" s="6"/>
      <c r="I30" s="6"/>
      <c r="J30" s="45">
        <v>8778</v>
      </c>
      <c r="K30" s="19"/>
      <c r="L30" s="29"/>
      <c r="M30" s="29"/>
      <c r="N30" s="19"/>
      <c r="O30" s="29"/>
      <c r="P30" s="19">
        <f t="shared" si="1"/>
        <v>49425.599999999999</v>
      </c>
    </row>
    <row r="31" spans="1:18" ht="14.25" customHeight="1" x14ac:dyDescent="0.35">
      <c r="A31" s="44">
        <v>44153</v>
      </c>
      <c r="B31" s="14"/>
      <c r="C31" s="15" t="s">
        <v>61</v>
      </c>
      <c r="D31" s="6"/>
      <c r="E31" s="6" t="s">
        <v>76</v>
      </c>
      <c r="F31" s="6"/>
      <c r="G31" s="6"/>
      <c r="H31" s="6"/>
      <c r="I31" s="6"/>
      <c r="J31" s="45"/>
      <c r="K31" s="19"/>
      <c r="L31" s="29"/>
      <c r="M31" s="29">
        <v>1836</v>
      </c>
      <c r="N31" s="19"/>
      <c r="O31" s="29"/>
      <c r="P31" s="19">
        <f t="shared" si="1"/>
        <v>47589.599999999999</v>
      </c>
    </row>
    <row r="32" spans="1:18" ht="14.25" customHeight="1" x14ac:dyDescent="0.35">
      <c r="A32" s="60">
        <v>44166</v>
      </c>
      <c r="B32" s="14"/>
      <c r="C32" s="15" t="s">
        <v>63</v>
      </c>
      <c r="D32" s="6"/>
      <c r="E32" s="6" t="s">
        <v>77</v>
      </c>
      <c r="F32" s="6"/>
      <c r="G32" s="6"/>
      <c r="H32" s="6"/>
      <c r="I32" s="6"/>
      <c r="J32" s="45"/>
      <c r="K32" s="19"/>
      <c r="L32" s="29"/>
      <c r="M32" s="29">
        <v>5340</v>
      </c>
      <c r="N32" s="19"/>
      <c r="O32" s="29"/>
      <c r="P32" s="19">
        <f t="shared" si="1"/>
        <v>42249.599999999999</v>
      </c>
    </row>
    <row r="33" spans="1:16" ht="14.25" customHeight="1" x14ac:dyDescent="0.35">
      <c r="A33" s="60">
        <v>44191</v>
      </c>
      <c r="B33" s="14"/>
      <c r="C33" s="15" t="s">
        <v>62</v>
      </c>
      <c r="D33" s="6"/>
      <c r="E33" s="6" t="s">
        <v>39</v>
      </c>
      <c r="F33" s="6"/>
      <c r="G33" s="6"/>
      <c r="H33" s="6"/>
      <c r="I33" s="6"/>
      <c r="J33" s="45">
        <v>2860</v>
      </c>
      <c r="K33" s="19"/>
      <c r="L33" s="29"/>
      <c r="M33" s="29"/>
      <c r="N33" s="19"/>
      <c r="O33" s="29"/>
      <c r="P33" s="19">
        <f t="shared" si="1"/>
        <v>45109.599999999999</v>
      </c>
    </row>
    <row r="34" spans="1:16" ht="14.25" customHeight="1" x14ac:dyDescent="0.35">
      <c r="A34" s="44">
        <v>44221</v>
      </c>
      <c r="B34" s="14"/>
      <c r="C34" s="15" t="s">
        <v>65</v>
      </c>
      <c r="D34" s="6"/>
      <c r="E34" s="6" t="s">
        <v>78</v>
      </c>
      <c r="F34" s="6"/>
      <c r="G34" s="6"/>
      <c r="H34" s="6"/>
      <c r="I34" s="6"/>
      <c r="J34" s="45"/>
      <c r="K34" s="19"/>
      <c r="L34" s="29"/>
      <c r="M34" s="29">
        <v>22852.799999999999</v>
      </c>
      <c r="N34" s="19"/>
      <c r="O34" s="29"/>
      <c r="P34" s="19">
        <f t="shared" si="1"/>
        <v>22256.799999999999</v>
      </c>
    </row>
    <row r="35" spans="1:16" ht="14.25" customHeight="1" x14ac:dyDescent="0.35">
      <c r="A35" s="44">
        <v>44251</v>
      </c>
      <c r="B35" s="14"/>
      <c r="C35" s="15" t="s">
        <v>64</v>
      </c>
      <c r="D35" s="6"/>
      <c r="E35" s="6" t="s">
        <v>79</v>
      </c>
      <c r="F35" s="6"/>
      <c r="G35" s="6"/>
      <c r="H35" s="6"/>
      <c r="I35" s="6"/>
      <c r="J35" s="45"/>
      <c r="K35" s="19"/>
      <c r="L35" s="29"/>
      <c r="M35" s="29">
        <v>19396.8</v>
      </c>
      <c r="N35" s="19"/>
      <c r="O35" s="29"/>
      <c r="P35" s="19">
        <f t="shared" si="1"/>
        <v>2860</v>
      </c>
    </row>
    <row r="36" spans="1:16" ht="14.25" customHeight="1" x14ac:dyDescent="0.35">
      <c r="A36" s="61">
        <v>44251</v>
      </c>
      <c r="B36" s="14"/>
      <c r="C36" s="15" t="s">
        <v>66</v>
      </c>
      <c r="D36" s="6"/>
      <c r="E36" s="6" t="s">
        <v>39</v>
      </c>
      <c r="F36" s="6"/>
      <c r="G36" s="6"/>
      <c r="H36" s="6"/>
      <c r="I36" s="59"/>
      <c r="J36" s="58">
        <v>9111.2000000000007</v>
      </c>
      <c r="K36" s="19"/>
      <c r="L36" s="29"/>
      <c r="M36" s="29"/>
      <c r="N36" s="19"/>
      <c r="O36" s="29"/>
      <c r="P36" s="19">
        <f t="shared" si="1"/>
        <v>11971.2</v>
      </c>
    </row>
    <row r="37" spans="1:16" ht="14.25" customHeight="1" x14ac:dyDescent="0.35">
      <c r="A37" s="61">
        <v>44263</v>
      </c>
      <c r="B37" s="14"/>
      <c r="C37" s="15" t="s">
        <v>67</v>
      </c>
      <c r="D37" s="6"/>
      <c r="E37" s="6" t="s">
        <v>39</v>
      </c>
      <c r="F37" s="6"/>
      <c r="G37" s="6"/>
      <c r="H37" s="6"/>
      <c r="I37" s="59"/>
      <c r="J37" s="58">
        <v>14813.6</v>
      </c>
      <c r="K37" s="19"/>
      <c r="L37" s="29"/>
      <c r="M37" s="29"/>
      <c r="N37" s="19"/>
      <c r="O37" s="29"/>
      <c r="P37" s="19">
        <f t="shared" si="1"/>
        <v>26784.800000000003</v>
      </c>
    </row>
    <row r="38" spans="1:16" ht="14.25" customHeight="1" x14ac:dyDescent="0.35">
      <c r="A38" s="61">
        <v>44278</v>
      </c>
      <c r="B38" s="14"/>
      <c r="C38" s="15" t="s">
        <v>68</v>
      </c>
      <c r="D38" s="6"/>
      <c r="E38" s="6" t="s">
        <v>39</v>
      </c>
      <c r="F38" s="6"/>
      <c r="G38" s="6"/>
      <c r="H38" s="6"/>
      <c r="I38" s="59"/>
      <c r="J38" s="58">
        <v>11803.2</v>
      </c>
      <c r="K38" s="19"/>
      <c r="L38" s="29"/>
      <c r="M38" s="29"/>
      <c r="N38" s="19"/>
      <c r="O38" s="29"/>
      <c r="P38" s="19">
        <f t="shared" si="1"/>
        <v>38588</v>
      </c>
    </row>
    <row r="39" spans="1:16" ht="14.25" customHeight="1" x14ac:dyDescent="0.35">
      <c r="A39" s="61">
        <v>44285</v>
      </c>
      <c r="B39" s="14"/>
      <c r="C39" s="15" t="s">
        <v>69</v>
      </c>
      <c r="D39" s="6"/>
      <c r="E39" s="6" t="s">
        <v>39</v>
      </c>
      <c r="F39" s="6"/>
      <c r="G39" s="6"/>
      <c r="H39" s="6"/>
      <c r="I39" s="59"/>
      <c r="J39" s="58">
        <v>3510</v>
      </c>
      <c r="K39" s="19"/>
      <c r="L39" s="29"/>
      <c r="M39" s="29"/>
      <c r="N39" s="19"/>
      <c r="O39" s="29"/>
      <c r="P39" s="19">
        <f t="shared" si="1"/>
        <v>42098</v>
      </c>
    </row>
    <row r="40" spans="1:16" ht="14.25" customHeight="1" x14ac:dyDescent="0.35">
      <c r="A40" s="44">
        <v>44285</v>
      </c>
      <c r="B40" s="14"/>
      <c r="C40" s="15" t="s">
        <v>75</v>
      </c>
      <c r="D40" s="6"/>
      <c r="E40" s="6" t="s">
        <v>80</v>
      </c>
      <c r="F40" s="6"/>
      <c r="G40" s="6"/>
      <c r="H40" s="6"/>
      <c r="I40" s="59"/>
      <c r="J40" s="18"/>
      <c r="K40" s="19"/>
      <c r="L40" s="29"/>
      <c r="M40" s="29">
        <v>2860</v>
      </c>
      <c r="N40" s="19"/>
      <c r="O40" s="29"/>
      <c r="P40" s="19">
        <f t="shared" si="1"/>
        <v>39238</v>
      </c>
    </row>
    <row r="41" spans="1:16" ht="14.25" customHeight="1" x14ac:dyDescent="0.35">
      <c r="A41" s="44">
        <v>44319</v>
      </c>
      <c r="B41" s="14"/>
      <c r="C41" s="15" t="s">
        <v>84</v>
      </c>
      <c r="D41" s="6"/>
      <c r="E41" s="6" t="s">
        <v>39</v>
      </c>
      <c r="F41" s="6"/>
      <c r="G41" s="6"/>
      <c r="H41" s="6"/>
      <c r="I41" s="6"/>
      <c r="J41" s="45">
        <v>14034.8</v>
      </c>
      <c r="K41" s="19"/>
      <c r="L41" s="29"/>
      <c r="M41" s="29"/>
      <c r="N41" s="19"/>
      <c r="O41" s="29"/>
      <c r="P41" s="19">
        <f t="shared" si="1"/>
        <v>53272.800000000003</v>
      </c>
    </row>
    <row r="42" spans="1:16" ht="14.25" customHeight="1" x14ac:dyDescent="0.35">
      <c r="A42" s="13"/>
      <c r="B42" s="14"/>
      <c r="C42" s="15"/>
      <c r="D42" s="6"/>
      <c r="E42" s="6"/>
      <c r="F42" s="6"/>
      <c r="G42" s="6"/>
      <c r="H42" s="6"/>
      <c r="I42" s="6"/>
      <c r="J42" s="45"/>
      <c r="K42" s="19"/>
      <c r="L42" s="29"/>
      <c r="M42" s="29"/>
      <c r="N42" s="19"/>
      <c r="O42" s="29"/>
      <c r="P42" s="19"/>
    </row>
    <row r="43" spans="1:16" ht="14.25" customHeight="1" x14ac:dyDescent="0.35">
      <c r="A43" s="13"/>
      <c r="B43" s="14"/>
      <c r="C43" s="15"/>
      <c r="D43" s="6"/>
      <c r="E43" s="6"/>
      <c r="F43" s="6"/>
      <c r="G43" s="6"/>
      <c r="H43" s="6"/>
      <c r="I43" s="6"/>
      <c r="J43" s="45"/>
      <c r="K43" s="19"/>
      <c r="L43" s="29"/>
      <c r="M43" s="29"/>
      <c r="N43" s="19"/>
      <c r="O43" s="29"/>
      <c r="P43" s="19"/>
    </row>
    <row r="44" spans="1:16" ht="14.25" customHeight="1" x14ac:dyDescent="0.35">
      <c r="A44" s="13"/>
      <c r="B44" s="14"/>
      <c r="C44" s="15"/>
      <c r="D44" s="6"/>
      <c r="E44" s="6"/>
      <c r="F44" s="6"/>
      <c r="G44" s="6"/>
      <c r="H44" s="6"/>
      <c r="I44" s="6"/>
      <c r="J44" s="45"/>
      <c r="K44" s="19"/>
      <c r="L44" s="29"/>
      <c r="M44" s="29"/>
      <c r="N44" s="19"/>
      <c r="O44" s="29"/>
      <c r="P44" s="19"/>
    </row>
    <row r="45" spans="1:16" ht="14.25" customHeight="1" x14ac:dyDescent="0.35">
      <c r="A45" s="13"/>
      <c r="B45" s="14"/>
      <c r="C45" s="15"/>
      <c r="D45" s="6"/>
      <c r="E45" s="6"/>
      <c r="F45" s="6"/>
      <c r="G45" s="6"/>
      <c r="H45" s="6"/>
      <c r="I45" s="6"/>
      <c r="J45" s="45"/>
      <c r="K45" s="19"/>
      <c r="L45" s="29"/>
      <c r="M45" s="29"/>
      <c r="N45" s="19"/>
      <c r="O45" s="29"/>
      <c r="P45" s="19"/>
    </row>
    <row r="46" spans="1:16" ht="14.25" customHeight="1" x14ac:dyDescent="0.35">
      <c r="A46" s="13"/>
      <c r="B46" s="14"/>
      <c r="C46" s="15"/>
      <c r="D46" s="6"/>
      <c r="E46" s="6"/>
      <c r="F46" s="6"/>
      <c r="G46" s="6"/>
      <c r="H46" s="6"/>
      <c r="I46" s="6"/>
      <c r="J46" s="45"/>
      <c r="K46" s="19"/>
      <c r="L46" s="29"/>
      <c r="M46" s="29"/>
      <c r="N46" s="19"/>
      <c r="O46" s="29"/>
      <c r="P46" s="19"/>
    </row>
    <row r="47" spans="1:16" ht="14.25" customHeight="1" x14ac:dyDescent="0.35">
      <c r="A47" s="13"/>
      <c r="B47" s="14"/>
      <c r="C47" s="15"/>
      <c r="D47" s="6"/>
      <c r="E47" s="6"/>
      <c r="F47" s="6"/>
      <c r="G47" s="6"/>
      <c r="H47" s="6"/>
      <c r="I47" s="6"/>
      <c r="J47" s="45"/>
      <c r="K47" s="19"/>
      <c r="L47" s="29"/>
      <c r="M47" s="29"/>
      <c r="N47" s="19"/>
      <c r="O47" s="29"/>
      <c r="P47" s="19"/>
    </row>
    <row r="48" spans="1:16" ht="14.25" customHeight="1" x14ac:dyDescent="0.35">
      <c r="A48" s="13"/>
      <c r="B48" s="14"/>
      <c r="C48" s="15"/>
      <c r="D48" s="6"/>
      <c r="E48" s="6"/>
      <c r="F48" s="6"/>
      <c r="G48" s="6"/>
      <c r="H48" s="6"/>
      <c r="I48" s="6"/>
      <c r="J48" s="45"/>
      <c r="K48" s="19"/>
      <c r="L48" s="29"/>
      <c r="M48" s="29"/>
      <c r="N48" s="19"/>
      <c r="O48" s="29"/>
      <c r="P48" s="19"/>
    </row>
    <row r="49" spans="1:16" ht="14.25" customHeight="1" x14ac:dyDescent="0.35">
      <c r="A49" s="13"/>
      <c r="B49" s="14"/>
      <c r="C49" s="15"/>
      <c r="D49" s="6"/>
      <c r="E49" s="6"/>
      <c r="F49" s="6"/>
      <c r="G49" s="6"/>
      <c r="H49" s="6"/>
      <c r="I49" s="6"/>
      <c r="J49" s="45"/>
      <c r="K49" s="19"/>
      <c r="L49" s="29"/>
      <c r="M49" s="29"/>
      <c r="N49" s="19"/>
      <c r="O49" s="29"/>
      <c r="P49" s="19"/>
    </row>
    <row r="50" spans="1:16" ht="14" customHeight="1" x14ac:dyDescent="0.35">
      <c r="A50" s="13"/>
      <c r="B50" s="14"/>
      <c r="C50" s="15"/>
      <c r="D50" s="6"/>
      <c r="E50" s="6"/>
      <c r="F50" s="6"/>
      <c r="G50" s="6"/>
      <c r="H50" s="6"/>
      <c r="I50" s="6"/>
      <c r="J50" s="45"/>
      <c r="K50" s="19"/>
      <c r="L50" s="29"/>
      <c r="M50" s="29"/>
      <c r="N50" s="19"/>
      <c r="O50" s="29"/>
      <c r="P50" s="19"/>
    </row>
    <row r="51" spans="1:16" ht="14.25" customHeight="1" x14ac:dyDescent="0.35">
      <c r="A51" s="21"/>
      <c r="B51" s="22"/>
      <c r="C51" s="24"/>
      <c r="D51" s="23"/>
      <c r="E51" s="23"/>
      <c r="F51" s="23"/>
      <c r="G51" s="23"/>
      <c r="H51" s="23"/>
      <c r="I51" s="23"/>
      <c r="J51" s="47"/>
      <c r="K51" s="25"/>
      <c r="L51" s="48"/>
      <c r="M51" s="48"/>
      <c r="N51" s="25"/>
      <c r="O51" s="48"/>
      <c r="P51" s="25"/>
    </row>
    <row r="52" spans="1:16" ht="14.25" customHeight="1" x14ac:dyDescent="0.35">
      <c r="A52" s="57" t="s">
        <v>50</v>
      </c>
      <c r="B52" s="26"/>
      <c r="C52" s="26"/>
      <c r="D52" s="26"/>
      <c r="E52" s="26"/>
      <c r="F52" s="26"/>
      <c r="G52" s="26"/>
      <c r="H52" s="26"/>
      <c r="I52" s="26"/>
      <c r="J52" s="62">
        <f>SUM(J23:J51)</f>
        <v>105558.40000000001</v>
      </c>
      <c r="K52" s="62"/>
      <c r="L52" s="62">
        <f t="shared" ref="L52:M52" si="2">SUM(L23:L51)</f>
        <v>0</v>
      </c>
      <c r="M52" s="62">
        <f t="shared" si="2"/>
        <v>52285.599999999999</v>
      </c>
      <c r="N52" s="26"/>
      <c r="O52" s="27"/>
      <c r="P52" s="43">
        <f>J52-M52</f>
        <v>53272.80000000001</v>
      </c>
    </row>
    <row r="53" spans="1:16" ht="14.25" customHeight="1" x14ac:dyDescent="0.3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ht="14.25" customHeight="1" x14ac:dyDescent="0.35">
      <c r="A54" s="7"/>
      <c r="B54" s="6"/>
      <c r="C54" s="6"/>
      <c r="D54" s="87" t="s">
        <v>13</v>
      </c>
      <c r="E54" s="87"/>
      <c r="F54" s="87"/>
      <c r="G54" s="87" t="s">
        <v>14</v>
      </c>
      <c r="H54" s="87"/>
      <c r="I54" s="87" t="s">
        <v>15</v>
      </c>
      <c r="J54" s="87"/>
      <c r="K54" s="87" t="s">
        <v>16</v>
      </c>
      <c r="L54" s="87"/>
      <c r="M54" s="87"/>
      <c r="N54" s="87" t="s">
        <v>29</v>
      </c>
      <c r="O54" s="87"/>
      <c r="P54" s="87"/>
    </row>
    <row r="55" spans="1:16" ht="14.25" customHeight="1" x14ac:dyDescent="0.35">
      <c r="A55" s="76" t="s">
        <v>83</v>
      </c>
      <c r="B55" s="76"/>
      <c r="C55" s="76"/>
      <c r="D55" s="77" t="s">
        <v>82</v>
      </c>
      <c r="E55" s="77"/>
      <c r="F55" s="77"/>
      <c r="G55" s="70" t="s">
        <v>81</v>
      </c>
      <c r="H55" s="70"/>
      <c r="I55" s="70" t="s">
        <v>71</v>
      </c>
      <c r="J55" s="70"/>
      <c r="K55" s="70" t="s">
        <v>72</v>
      </c>
      <c r="L55" s="70"/>
      <c r="M55" s="70"/>
      <c r="N55" s="70" t="s">
        <v>85</v>
      </c>
      <c r="O55" s="70"/>
      <c r="P55" s="70"/>
    </row>
    <row r="56" spans="1:16" ht="14.25" customHeight="1" x14ac:dyDescent="0.35">
      <c r="A56" s="76" t="s">
        <v>41</v>
      </c>
      <c r="B56" s="76"/>
      <c r="C56" s="76"/>
      <c r="D56" s="83">
        <v>9111.2000000000007</v>
      </c>
      <c r="E56" s="83"/>
      <c r="F56" s="83"/>
      <c r="G56" s="84">
        <v>30126.799999999999</v>
      </c>
      <c r="H56" s="86"/>
      <c r="I56" s="84">
        <v>0</v>
      </c>
      <c r="J56" s="86"/>
      <c r="K56" s="83">
        <v>14034.8</v>
      </c>
      <c r="L56" s="83"/>
      <c r="M56" s="83"/>
      <c r="N56" s="83">
        <v>0</v>
      </c>
      <c r="O56" s="83"/>
      <c r="P56" s="83"/>
    </row>
    <row r="57" spans="1:16" ht="14" customHeight="1" x14ac:dyDescent="0.35">
      <c r="A57" s="7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ht="14.25" customHeight="1" x14ac:dyDescent="0.35">
      <c r="A58" s="5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ht="14.25" customHeight="1" x14ac:dyDescent="0.35">
      <c r="A59" s="35" t="s">
        <v>31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4.25" customHeight="1" x14ac:dyDescent="0.35">
      <c r="A60" s="54" t="s">
        <v>32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4.25" customHeight="1" x14ac:dyDescent="0.35">
      <c r="A61" s="54" t="s">
        <v>33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4" customHeight="1" x14ac:dyDescent="0.3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4" customHeight="1" x14ac:dyDescent="0.35">
      <c r="A63" s="56"/>
      <c r="B63" s="33"/>
      <c r="C63" s="33"/>
      <c r="D63" s="33"/>
      <c r="E63" s="33"/>
      <c r="F63" s="33"/>
      <c r="G63" s="33"/>
      <c r="H63" s="34"/>
      <c r="I63" s="34"/>
      <c r="J63" s="33"/>
      <c r="K63" s="33"/>
      <c r="L63" s="33"/>
      <c r="M63" s="33"/>
      <c r="N63" s="33"/>
      <c r="O63" s="33"/>
      <c r="P63" s="33"/>
    </row>
    <row r="64" spans="1:16" ht="14.25" customHeight="1" x14ac:dyDescent="0.35">
      <c r="A64" s="35" t="s">
        <v>34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29"/>
      <c r="N64" s="29"/>
      <c r="O64" s="29"/>
      <c r="P64" s="29"/>
    </row>
    <row r="65" spans="1:16" ht="14.25" customHeight="1" x14ac:dyDescent="0.35">
      <c r="A65" s="3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ht="14.25" customHeight="1" x14ac:dyDescent="0.3">
      <c r="A66" s="55"/>
    </row>
    <row r="67" spans="1:16" ht="14.25" customHeight="1" x14ac:dyDescent="0.3"/>
    <row r="68" spans="1:16" ht="14.25" customHeight="1" x14ac:dyDescent="0.3"/>
    <row r="69" spans="1:16" ht="14.25" customHeight="1" x14ac:dyDescent="0.3"/>
    <row r="70" spans="1:16" ht="14.25" customHeight="1" x14ac:dyDescent="0.3"/>
    <row r="71" spans="1:16" ht="14.25" customHeight="1" x14ac:dyDescent="0.3"/>
    <row r="72" spans="1:16" ht="14.25" customHeight="1" x14ac:dyDescent="0.3"/>
    <row r="73" spans="1:16" ht="14.25" customHeight="1" x14ac:dyDescent="0.3"/>
    <row r="74" spans="1:16" ht="14.25" customHeight="1" x14ac:dyDescent="0.3"/>
    <row r="75" spans="1:16" ht="14.25" customHeight="1" x14ac:dyDescent="0.3"/>
    <row r="76" spans="1:16" ht="14.25" customHeight="1" x14ac:dyDescent="0.3"/>
    <row r="77" spans="1:16" ht="14.25" customHeight="1" x14ac:dyDescent="0.3"/>
    <row r="78" spans="1:16" ht="14.25" customHeight="1" x14ac:dyDescent="0.3"/>
    <row r="79" spans="1:16" ht="14.25" customHeight="1" x14ac:dyDescent="0.3"/>
    <row r="80" spans="1:1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</sheetData>
  <mergeCells count="22">
    <mergeCell ref="D54:F54"/>
    <mergeCell ref="G54:H54"/>
    <mergeCell ref="I54:J54"/>
    <mergeCell ref="K54:M54"/>
    <mergeCell ref="N54:P54"/>
    <mergeCell ref="A9:P9"/>
    <mergeCell ref="B21:C21"/>
    <mergeCell ref="D21:I21"/>
    <mergeCell ref="J21:K21"/>
    <mergeCell ref="O21:P21"/>
    <mergeCell ref="N56:P56"/>
    <mergeCell ref="A55:C55"/>
    <mergeCell ref="D55:F55"/>
    <mergeCell ref="G55:H55"/>
    <mergeCell ref="I55:J55"/>
    <mergeCell ref="K55:M55"/>
    <mergeCell ref="N55:P55"/>
    <mergeCell ref="A56:C56"/>
    <mergeCell ref="D56:F56"/>
    <mergeCell ref="G56:H56"/>
    <mergeCell ref="I56:J56"/>
    <mergeCell ref="K56:M56"/>
  </mergeCells>
  <pageMargins left="0.78740157480314965" right="0.19685039370078741" top="0.39370078740157483" bottom="0" header="0" footer="0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Master copy_Statement</vt:lpstr>
      <vt:lpstr>Statement_SiewMin0820</vt:lpstr>
      <vt:lpstr>Statement_SiewMin0920</vt:lpstr>
      <vt:lpstr>Statement_SiewMin1020</vt:lpstr>
      <vt:lpstr>Statement_SiewMin1120</vt:lpstr>
      <vt:lpstr>Statement_SiewMin1220</vt:lpstr>
      <vt:lpstr>Statement_SiewMin0321</vt:lpstr>
      <vt:lpstr>Statement_SiewMin0421</vt:lpstr>
      <vt:lpstr>Statement_SiewMin0521</vt:lpstr>
      <vt:lpstr>Statement_SiewMin0621</vt:lpstr>
      <vt:lpstr>Statement_SiewMin0921</vt:lpstr>
      <vt:lpstr>Statement_SiewMin1021</vt:lpstr>
      <vt:lpstr>Statement_SiewMin1121</vt:lpstr>
      <vt:lpstr>Statement_SiewMin1221</vt:lpstr>
      <vt:lpstr>Statement_SiewMin0122</vt:lpstr>
      <vt:lpstr>Statement_SiewMin0222</vt:lpstr>
      <vt:lpstr>Statement_SiewMin0322</vt:lpstr>
      <vt:lpstr>Statement_SiewMin0422</vt:lpstr>
      <vt:lpstr>Statement_SiewMin0522</vt:lpstr>
      <vt:lpstr>Statement_SiewMin0622</vt:lpstr>
      <vt:lpstr>Statement_SiewMin0722</vt:lpstr>
      <vt:lpstr>Statement_SiewMin0822</vt:lpstr>
      <vt:lpstr>Statement_SiewMin0922</vt:lpstr>
      <vt:lpstr>Statement_SiewMin1022</vt:lpstr>
      <vt:lpstr>Statement_SiewMin1122</vt:lpstr>
      <vt:lpstr>Statement_SiewMin1222</vt:lpstr>
      <vt:lpstr>Statement_SiewMin0123</vt:lpstr>
      <vt:lpstr>Statement_SiewMin0223 </vt:lpstr>
      <vt:lpstr>Statement_SiewMin0323</vt:lpstr>
      <vt:lpstr>Statement_SiewMin0523</vt:lpstr>
      <vt:lpstr>Statement_SiewMin0623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mei mei yoo</cp:lastModifiedBy>
  <cp:lastPrinted>2023-06-25T08:12:15Z</cp:lastPrinted>
  <dcterms:created xsi:type="dcterms:W3CDTF">2020-07-29T03:02:45Z</dcterms:created>
  <dcterms:modified xsi:type="dcterms:W3CDTF">2023-09-18T07:43:32Z</dcterms:modified>
</cp:coreProperties>
</file>