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tatemen of Account\"/>
    </mc:Choice>
  </mc:AlternateContent>
  <xr:revisionPtr revIDLastSave="0" documentId="13_ncr:1_{8908C994-B2E6-4839-A490-B8F516E8CBC6}" xr6:coauthVersionLast="47" xr6:coauthVersionMax="47" xr10:uidLastSave="{00000000-0000-0000-0000-000000000000}"/>
  <bookViews>
    <workbookView xWindow="-110" yWindow="-110" windowWidth="19420" windowHeight="10300" firstSheet="9" activeTab="12" xr2:uid="{A404D01C-ED38-4957-AEB9-656F6762F6FB}"/>
  </bookViews>
  <sheets>
    <sheet name="SOA_Transform 0822" sheetId="1" r:id="rId1"/>
    <sheet name="SOA_Transform 0922" sheetId="2" r:id="rId2"/>
    <sheet name="SOA_Transform 1022" sheetId="3" r:id="rId3"/>
    <sheet name="SOA_Transform 1122" sheetId="4" r:id="rId4"/>
    <sheet name="SOA_Transform 1222" sheetId="5" r:id="rId5"/>
    <sheet name="SOA_Transform 0123" sheetId="6" r:id="rId6"/>
    <sheet name="SOA_Transform 0223" sheetId="7" r:id="rId7"/>
    <sheet name="SOA_Transform 0323" sheetId="8" r:id="rId8"/>
    <sheet name="SOA_Transform 0423" sheetId="9" r:id="rId9"/>
    <sheet name="SOA_Transform 0523" sheetId="10" r:id="rId10"/>
    <sheet name="SOA_Transform 0623" sheetId="11" r:id="rId11"/>
    <sheet name="SOA_Transform 0723" sheetId="12" r:id="rId12"/>
    <sheet name="SOA_Transform 0823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" i="13" l="1"/>
  <c r="J52" i="13"/>
  <c r="P52" i="13" s="1"/>
  <c r="P22" i="13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7" i="12"/>
  <c r="M52" i="12" l="1"/>
  <c r="J52" i="12"/>
  <c r="P52" i="12" s="1"/>
  <c r="P22" i="12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M52" i="11"/>
  <c r="J52" i="11"/>
  <c r="P52" i="11" s="1"/>
  <c r="P22" i="1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6" i="10"/>
  <c r="M52" i="10"/>
  <c r="J52" i="10"/>
  <c r="P52" i="10" s="1"/>
  <c r="P23" i="10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22" i="10"/>
  <c r="P34" i="9"/>
  <c r="P35" i="9"/>
  <c r="M52" i="9" l="1"/>
  <c r="J52" i="9"/>
  <c r="P22" i="9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M52" i="8"/>
  <c r="J52" i="8"/>
  <c r="P52" i="8" s="1"/>
  <c r="P22" i="8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2" i="7"/>
  <c r="P33" i="7"/>
  <c r="P52" i="9" l="1"/>
  <c r="M52" i="7"/>
  <c r="J52" i="7"/>
  <c r="P52" i="7" s="1"/>
  <c r="P22" i="7"/>
  <c r="P23" i="7" s="1"/>
  <c r="P24" i="7" s="1"/>
  <c r="P25" i="7" s="1"/>
  <c r="P26" i="7" s="1"/>
  <c r="P27" i="7" s="1"/>
  <c r="P28" i="7" s="1"/>
  <c r="P29" i="7" s="1"/>
  <c r="P30" i="7" s="1"/>
  <c r="P31" i="7" s="1"/>
  <c r="M52" i="6"/>
  <c r="J52" i="6"/>
  <c r="P52" i="6" s="1"/>
  <c r="P23" i="6"/>
  <c r="P24" i="6" s="1"/>
  <c r="P25" i="6" s="1"/>
  <c r="P26" i="6" s="1"/>
  <c r="P27" i="6" s="1"/>
  <c r="P28" i="6" s="1"/>
  <c r="P29" i="6" s="1"/>
  <c r="P30" i="6" s="1"/>
  <c r="P31" i="6" s="1"/>
  <c r="P22" i="6"/>
  <c r="M52" i="5"/>
  <c r="J52" i="5"/>
  <c r="P52" i="5" s="1"/>
  <c r="P22" i="5"/>
  <c r="P23" i="5" s="1"/>
  <c r="P24" i="5" s="1"/>
  <c r="P25" i="5" s="1"/>
  <c r="P26" i="5" s="1"/>
  <c r="P27" i="5" s="1"/>
  <c r="P28" i="5" s="1"/>
  <c r="P29" i="5" s="1"/>
  <c r="P30" i="5" s="1"/>
  <c r="P31" i="5" s="1"/>
  <c r="P31" i="4"/>
  <c r="M52" i="4"/>
  <c r="J52" i="4"/>
  <c r="P52" i="4" s="1"/>
  <c r="P22" i="4"/>
  <c r="P23" i="4" s="1"/>
  <c r="P24" i="4" s="1"/>
  <c r="P25" i="4" s="1"/>
  <c r="P26" i="4" s="1"/>
  <c r="P27" i="4" s="1"/>
  <c r="P28" i="4" s="1"/>
  <c r="P29" i="4" s="1"/>
  <c r="P30" i="4" s="1"/>
  <c r="P29" i="3"/>
  <c r="P30" i="3" s="1"/>
  <c r="M52" i="3"/>
  <c r="J52" i="3"/>
  <c r="P22" i="3"/>
  <c r="P23" i="3" s="1"/>
  <c r="P24" i="3" s="1"/>
  <c r="P25" i="3" s="1"/>
  <c r="P26" i="3" s="1"/>
  <c r="P27" i="3" s="1"/>
  <c r="P28" i="3" s="1"/>
  <c r="P27" i="2"/>
  <c r="P28" i="2" s="1"/>
  <c r="M52" i="2"/>
  <c r="J52" i="2"/>
  <c r="P22" i="2"/>
  <c r="P23" i="2" s="1"/>
  <c r="P24" i="2" s="1"/>
  <c r="P25" i="2" s="1"/>
  <c r="P26" i="2" s="1"/>
  <c r="P26" i="1"/>
  <c r="P52" i="3" l="1"/>
  <c r="P52" i="2"/>
  <c r="M52" i="1"/>
  <c r="J52" i="1"/>
  <c r="P22" i="1"/>
  <c r="P23" i="1" s="1"/>
  <c r="P24" i="1" s="1"/>
  <c r="P25" i="1" s="1"/>
  <c r="P52" i="1" l="1"/>
</calcChain>
</file>

<file path=xl/sharedStrings.xml><?xml version="1.0" encoding="utf-8"?>
<sst xmlns="http://schemas.openxmlformats.org/spreadsheetml/2006/main" count="929" uniqueCount="73">
  <si>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</si>
  <si>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</si>
  <si>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</si>
  <si>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</si>
  <si>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</si>
  <si>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STATEMENT OF ACCOUNT</t>
  </si>
  <si>
    <t>Customer No</t>
  </si>
  <si>
    <t>:</t>
  </si>
  <si>
    <t>Statement Date</t>
  </si>
  <si>
    <t xml:space="preserve">Customer </t>
  </si>
  <si>
    <t>Address</t>
  </si>
  <si>
    <t>Attn</t>
  </si>
  <si>
    <t>Tel</t>
  </si>
  <si>
    <t>Date</t>
  </si>
  <si>
    <t>Ref No</t>
  </si>
  <si>
    <t>Description</t>
  </si>
  <si>
    <t>Debit</t>
  </si>
  <si>
    <t>Credit</t>
  </si>
  <si>
    <t>Balance</t>
  </si>
  <si>
    <t>Sales</t>
  </si>
  <si>
    <t>Outstanding Balance Due</t>
  </si>
  <si>
    <t>30 days</t>
  </si>
  <si>
    <t>60 days</t>
  </si>
  <si>
    <t>90 days</t>
  </si>
  <si>
    <t>120 days</t>
  </si>
  <si>
    <t>150 days</t>
  </si>
  <si>
    <t>Month (Due)</t>
  </si>
  <si>
    <t>31-Jul-2022</t>
  </si>
  <si>
    <t>31-Aug-2022</t>
  </si>
  <si>
    <t>Amount</t>
  </si>
  <si>
    <t>Please notify us if you do not agree to the above balance within 7 days, otherwise this statement will be considered as correct</t>
  </si>
  <si>
    <t>-Please indicate items to be settled by your remittance, otherwise we reserve the right to apply the remittance to the old debts</t>
  </si>
  <si>
    <t>-Interest will be charged at 1.5% per month on all overdue account</t>
  </si>
  <si>
    <t>This is computer generated Statement.  No signature is required</t>
  </si>
  <si>
    <t>Transform Star Sdn Bhd</t>
  </si>
  <si>
    <t>C00000027</t>
  </si>
  <si>
    <t>53 Jalan SMS 3A</t>
  </si>
  <si>
    <t>Taman Rawang Perdana</t>
  </si>
  <si>
    <t>Kawasan Perindustrian</t>
  </si>
  <si>
    <t>48000 Rawang, Selangor Darul Ehsan</t>
  </si>
  <si>
    <t>En Mohd Raffie</t>
  </si>
  <si>
    <t>013-396 9428</t>
  </si>
  <si>
    <t>INV00000298</t>
  </si>
  <si>
    <t>INV00000306</t>
  </si>
  <si>
    <t>Bank Islam 159011</t>
  </si>
  <si>
    <t>Payment Inv 00000298</t>
  </si>
  <si>
    <t>INV00000315</t>
  </si>
  <si>
    <t>INV00000319</t>
  </si>
  <si>
    <t>30-Sept-2022</t>
  </si>
  <si>
    <t>31-Oct-2022</t>
  </si>
  <si>
    <t>30-Nov-2022</t>
  </si>
  <si>
    <t>INV00000336</t>
  </si>
  <si>
    <t xml:space="preserve">Payment Inv 00000306 </t>
  </si>
  <si>
    <t>*** Please take note that your bank under Debit RM0.20 from your account</t>
  </si>
  <si>
    <t>Bank Islam 159046</t>
  </si>
  <si>
    <t>Payment Inv 00000315 &amp; 319</t>
  </si>
  <si>
    <t>INV00000367</t>
  </si>
  <si>
    <t>Bank Islam 161778</t>
  </si>
  <si>
    <t xml:space="preserve">Payment Inv 00000336 </t>
  </si>
  <si>
    <t>INV00000443</t>
  </si>
  <si>
    <t>31-Dec-2022</t>
  </si>
  <si>
    <t>31-Jan-2023</t>
  </si>
  <si>
    <t>28-Feb-2023</t>
  </si>
  <si>
    <t>Bank Islam 164701</t>
  </si>
  <si>
    <t>Payment Inv 00000367</t>
  </si>
  <si>
    <t>INV00000481</t>
  </si>
  <si>
    <t>31-Mar-2023</t>
  </si>
  <si>
    <t>30-Apr-2023</t>
  </si>
  <si>
    <t>INV00000511</t>
  </si>
  <si>
    <t>31-May-2023</t>
  </si>
  <si>
    <t>INV00000567</t>
  </si>
  <si>
    <t>31-Jul-2023</t>
  </si>
  <si>
    <t>Encik Mohd Raffie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</si>
</sst>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1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</font>
    <font>
      <sz val="12"/>
      <color theme="0" tint="-0.14999847407452621"/>
      <name val="Calibri"/>
      <family val="2"/>
    </font>
    <font>
      <sz val="12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rgb="FFD9D9D9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5" fillId="0" borderId="0" xfId="0" applyFont="1" applyAlignment="1">
      <alignment horizontal="left"/>
    </xf>
    <xf numFmtId="43" fontId="4" fillId="0" borderId="0" xfId="1" applyFont="1"/>
    <xf numFmtId="43" fontId="4" fillId="0" borderId="0" xfId="1" applyFont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7" fillId="6" borderId="5" xfId="0" applyFont="1" applyFill="1" applyBorder="1"/>
    <xf numFmtId="0" fontId="4" fillId="7" borderId="5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43" fontId="4" fillId="0" borderId="7" xfId="1" applyFont="1" applyBorder="1"/>
    <xf numFmtId="43" fontId="4" fillId="0" borderId="8" xfId="1" applyFont="1" applyBorder="1"/>
    <xf numFmtId="0" fontId="4" fillId="0" borderId="9" xfId="0" applyFont="1" applyBorder="1"/>
    <xf numFmtId="43" fontId="5" fillId="0" borderId="9" xfId="1" applyFont="1" applyBorder="1" applyAlignment="1">
      <alignment horizontal="right"/>
    </xf>
    <xf numFmtId="43" fontId="3" fillId="0" borderId="8" xfId="1" applyFont="1" applyBorder="1"/>
    <xf numFmtId="43" fontId="4" fillId="0" borderId="0" xfId="1" applyFont="1" applyBorder="1"/>
    <xf numFmtId="43" fontId="4" fillId="0" borderId="0" xfId="1" applyFont="1" applyBorder="1" applyAlignment="1">
      <alignment horizontal="right"/>
    </xf>
    <xf numFmtId="0" fontId="4" fillId="0" borderId="0" xfId="0" applyFont="1" applyAlignment="1">
      <alignment horizontal="left"/>
    </xf>
    <xf numFmtId="43" fontId="4" fillId="0" borderId="9" xfId="1" applyFont="1" applyBorder="1"/>
    <xf numFmtId="14" fontId="1" fillId="0" borderId="7" xfId="0" applyNumberFormat="1" applyFont="1" applyBorder="1" applyAlignment="1">
      <alignment horizontal="center"/>
    </xf>
    <xf numFmtId="4" fontId="4" fillId="0" borderId="9" xfId="0" applyNumberFormat="1" applyFont="1" applyBorder="1"/>
    <xf numFmtId="0" fontId="4" fillId="0" borderId="10" xfId="0" applyFont="1" applyBorder="1"/>
    <xf numFmtId="0" fontId="4" fillId="0" borderId="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43" fontId="4" fillId="0" borderId="12" xfId="1" applyFont="1" applyBorder="1"/>
    <xf numFmtId="43" fontId="4" fillId="0" borderId="13" xfId="1" applyFont="1" applyBorder="1"/>
    <xf numFmtId="43" fontId="4" fillId="0" borderId="14" xfId="1" applyFont="1" applyBorder="1"/>
    <xf numFmtId="0" fontId="4" fillId="2" borderId="15" xfId="0" applyFont="1" applyFill="1" applyBorder="1"/>
    <xf numFmtId="0" fontId="4" fillId="2" borderId="16" xfId="0" applyFont="1" applyFill="1" applyBorder="1"/>
    <xf numFmtId="43" fontId="8" fillId="2" borderId="16" xfId="0" applyNumberFormat="1" applyFont="1" applyFill="1" applyBorder="1"/>
    <xf numFmtId="0" fontId="4" fillId="7" borderId="16" xfId="0" applyFont="1" applyFill="1" applyBorder="1"/>
    <xf numFmtId="43" fontId="4" fillId="2" borderId="17" xfId="1" applyFont="1" applyFill="1" applyBorder="1"/>
    <xf numFmtId="0" fontId="4" fillId="0" borderId="0" xfId="0" quotePrefix="1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4" fontId="1" fillId="0" borderId="6" xfId="0" applyNumberFormat="1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43" fontId="5" fillId="0" borderId="7" xfId="1" applyFont="1" applyBorder="1"/>
    <xf numFmtId="43" fontId="5" fillId="0" borderId="8" xfId="1" applyFont="1" applyBorder="1"/>
    <xf numFmtId="43" fontId="5" fillId="0" borderId="0" xfId="1" applyFont="1"/>
    <xf numFmtId="0" fontId="5" fillId="0" borderId="9" xfId="0" applyFont="1" applyBorder="1"/>
    <xf numFmtId="43" fontId="5" fillId="0" borderId="0" xfId="1" applyFont="1" applyBorder="1"/>
    <xf numFmtId="43" fontId="5" fillId="0" borderId="0" xfId="1" applyFont="1" applyBorder="1" applyAlignment="1">
      <alignment horizontal="right"/>
    </xf>
    <xf numFmtId="43" fontId="5" fillId="0" borderId="9" xfId="1" applyFont="1" applyBorder="1"/>
    <xf numFmtId="4" fontId="5" fillId="0" borderId="9" xfId="0" applyNumberFormat="1" applyFont="1" applyBorder="1"/>
    <xf numFmtId="14" fontId="5" fillId="0" borderId="7" xfId="0" applyNumberFormat="1" applyFont="1" applyBorder="1" applyAlignment="1">
      <alignment horizontal="center"/>
    </xf>
    <xf numFmtId="4" fontId="0" fillId="0" borderId="0" xfId="0" applyNumberFormat="1"/>
    <xf numFmtId="0" fontId="0" fillId="0" borderId="10" xfId="0" applyBorder="1"/>
    <xf numFmtId="43" fontId="0" fillId="0" borderId="0" xfId="1" applyFont="1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7" fillId="3" borderId="4" xfId="0" applyFont="1" applyFill="1" applyBorder="1"/>
    <xf numFmtId="0" fontId="4" fillId="2" borderId="5" xfId="0" applyFont="1" applyFill="1" applyBorder="1" applyAlignment="1">
      <alignment horizontal="center"/>
    </xf>
    <xf numFmtId="0" fontId="7" fillId="0" borderId="4" xfId="0" applyFont="1" applyBorder="1"/>
    <xf numFmtId="164" fontId="4" fillId="3" borderId="18" xfId="1" quotePrefix="1" applyNumberFormat="1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15" fontId="4" fillId="3" borderId="18" xfId="0" quotePrefix="1" applyNumberFormat="1" applyFont="1" applyFill="1" applyBorder="1" applyAlignment="1">
      <alignment horizontal="center"/>
    </xf>
    <xf numFmtId="164" fontId="4" fillId="3" borderId="19" xfId="1" quotePrefix="1" applyNumberFormat="1" applyFont="1" applyFill="1" applyBorder="1" applyAlignment="1">
      <alignment horizontal="center"/>
    </xf>
    <xf numFmtId="164" fontId="4" fillId="3" borderId="20" xfId="1" quotePrefix="1" applyNumberFormat="1" applyFont="1" applyFill="1" applyBorder="1" applyAlignment="1">
      <alignment horizontal="center"/>
    </xf>
    <xf numFmtId="164" fontId="4" fillId="3" borderId="21" xfId="1" quotePrefix="1" applyNumberFormat="1" applyFont="1" applyFill="1" applyBorder="1" applyAlignment="1">
      <alignment horizontal="center"/>
    </xf>
    <xf numFmtId="15" fontId="4" fillId="3" borderId="19" xfId="0" quotePrefix="1" applyNumberFormat="1" applyFont="1" applyFill="1" applyBorder="1" applyAlignment="1">
      <alignment horizontal="center"/>
    </xf>
    <xf numFmtId="15" fontId="4" fillId="3" borderId="20" xfId="0" quotePrefix="1" applyNumberFormat="1" applyFont="1" applyFill="1" applyBorder="1" applyAlignment="1">
      <alignment horizontal="center"/>
    </xf>
    <xf numFmtId="15" fontId="4" fillId="3" borderId="21" xfId="0" quotePrefix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BE915DA-C190-421A-B376-8EAD13D823F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6A9FA82-AF52-4324-A9BF-4054B0AD206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B0A3DE2-0522-48B4-BE6E-6D1FD8F55CE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51C3255-123F-4090-A650-7114178DDD3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E9014DB-E39E-43EF-82C1-2E42D3A0680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F72CD055-942D-411B-AAB9-613CE7BA852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5F4779E-3720-4B27-A417-B440739A878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93A3EC6-BF34-4E17-BBF5-052F92D7977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1D0E2DD-56ED-4E21-8D1E-A0304397D30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CE9D207-4F12-4985-8F68-917CFADD452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7020B0A1-EDC7-4D29-A905-B5632A7975F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5F31E71-BCD3-41AC-ACB0-7C067580FCD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EA324E0-67F5-4321-8971-8CA1E3FC8CD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7D61-44A2-4375-8DA7-2227F38F3195}">
  <sheetPr>
    <pageSetUpPr fitToPage="1"/>
  </sheetPr>
  <dimension ref="A1:R1002"/>
  <sheetViews>
    <sheetView topLeftCell="A16" zoomScaleNormal="100" workbookViewId="0">
      <selection activeCell="E20" sqref="E2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44804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49">
        <v>44756</v>
      </c>
      <c r="B22" s="19"/>
      <c r="C22" s="20" t="s">
        <v>42</v>
      </c>
      <c r="D22" s="6"/>
      <c r="E22" s="6" t="s">
        <v>19</v>
      </c>
      <c r="F22" s="6"/>
      <c r="G22" s="6"/>
      <c r="H22" s="6"/>
      <c r="I22" s="6"/>
      <c r="J22" s="21">
        <v>8568.2000000000007</v>
      </c>
      <c r="K22" s="22"/>
      <c r="L22" s="12"/>
      <c r="M22" s="12"/>
      <c r="N22" s="22"/>
      <c r="O22" s="12"/>
      <c r="P22" s="22">
        <f t="shared" ref="P22:P23" si="0">P21+J22-M22</f>
        <v>8568.2000000000007</v>
      </c>
    </row>
    <row r="23" spans="1:18" ht="14.25" customHeight="1" x14ac:dyDescent="0.35">
      <c r="A23" s="49">
        <v>44777</v>
      </c>
      <c r="B23" s="19"/>
      <c r="C23" s="11" t="s">
        <v>43</v>
      </c>
      <c r="D23" s="23"/>
      <c r="E23" s="6" t="s">
        <v>19</v>
      </c>
      <c r="F23" s="6"/>
      <c r="G23" s="6"/>
      <c r="H23" s="6"/>
      <c r="I23" s="6"/>
      <c r="J23" s="24">
        <v>12643.2</v>
      </c>
      <c r="K23" s="25"/>
      <c r="L23" s="12"/>
      <c r="M23" s="26"/>
      <c r="N23" s="22"/>
      <c r="O23" s="12"/>
      <c r="P23" s="22">
        <f t="shared" si="0"/>
        <v>21211.4</v>
      </c>
    </row>
    <row r="24" spans="1:18" ht="14.25" customHeight="1" x14ac:dyDescent="0.35">
      <c r="A24" s="50">
        <v>44795</v>
      </c>
      <c r="B24" s="19"/>
      <c r="C24" s="11" t="s">
        <v>44</v>
      </c>
      <c r="D24" s="23"/>
      <c r="E24" s="6" t="s">
        <v>45</v>
      </c>
      <c r="F24" s="6"/>
      <c r="G24" s="6"/>
      <c r="H24" s="6"/>
      <c r="I24" s="6"/>
      <c r="J24" s="24"/>
      <c r="K24" s="22"/>
      <c r="L24" s="12"/>
      <c r="M24" s="27">
        <v>8568.2000000000007</v>
      </c>
      <c r="N24" s="22"/>
      <c r="O24" s="12"/>
      <c r="P24" s="22">
        <f>P23+J24-M24</f>
        <v>12643.2</v>
      </c>
    </row>
    <row r="25" spans="1:18" ht="14.25" customHeight="1" x14ac:dyDescent="0.35">
      <c r="A25" s="50">
        <v>44796</v>
      </c>
      <c r="B25" s="19"/>
      <c r="C25" s="11" t="s">
        <v>46</v>
      </c>
      <c r="D25" s="23"/>
      <c r="E25" s="6" t="s">
        <v>19</v>
      </c>
      <c r="F25" s="6"/>
      <c r="G25" s="6"/>
      <c r="H25" s="6"/>
      <c r="I25" s="6"/>
      <c r="J25" s="24">
        <v>5840</v>
      </c>
      <c r="K25" s="22"/>
      <c r="L25" s="12"/>
      <c r="M25" s="26"/>
      <c r="N25" s="22"/>
      <c r="O25" s="12"/>
      <c r="P25" s="22">
        <f>P24+J25-M25</f>
        <v>18483.2</v>
      </c>
    </row>
    <row r="26" spans="1:18" ht="14.25" customHeight="1" x14ac:dyDescent="0.35">
      <c r="A26" s="50">
        <v>44798</v>
      </c>
      <c r="B26" s="19"/>
      <c r="C26" s="11" t="s">
        <v>47</v>
      </c>
      <c r="D26" s="23"/>
      <c r="E26" s="6" t="s">
        <v>19</v>
      </c>
      <c r="F26" s="28"/>
      <c r="G26" s="6"/>
      <c r="H26" s="6"/>
      <c r="I26" s="6"/>
      <c r="J26" s="24">
        <v>6006</v>
      </c>
      <c r="K26" s="22"/>
      <c r="L26" s="12"/>
      <c r="M26" s="12"/>
      <c r="N26" s="22"/>
      <c r="O26" s="12"/>
      <c r="P26" s="22">
        <f>P25+J26-M26</f>
        <v>24489.200000000001</v>
      </c>
    </row>
    <row r="27" spans="1:18" ht="14.25" customHeight="1" x14ac:dyDescent="0.35">
      <c r="A27" s="18"/>
      <c r="B27" s="19"/>
      <c r="C27" s="11"/>
      <c r="D27" s="23"/>
      <c r="E27" s="6"/>
      <c r="F27" s="6"/>
      <c r="G27" s="6"/>
      <c r="H27" s="6"/>
      <c r="I27" s="6"/>
      <c r="J27" s="29"/>
      <c r="K27" s="22"/>
      <c r="L27" s="12"/>
      <c r="M27" s="12"/>
      <c r="N27" s="22"/>
      <c r="O27" s="12"/>
      <c r="P27" s="22"/>
    </row>
    <row r="28" spans="1:18" ht="14.25" customHeight="1" x14ac:dyDescent="0.35">
      <c r="A28" s="30"/>
      <c r="B28" s="19"/>
      <c r="C28" s="7"/>
      <c r="D28" s="23"/>
      <c r="E28" s="6"/>
      <c r="F28" s="6"/>
      <c r="G28" s="6"/>
      <c r="H28" s="6"/>
      <c r="I28" s="6"/>
      <c r="J28" s="31"/>
      <c r="K28" s="22"/>
      <c r="L28" s="12"/>
      <c r="M28" s="12"/>
      <c r="N28" s="22"/>
      <c r="O28" s="12"/>
      <c r="P28" s="22"/>
    </row>
    <row r="29" spans="1:18" ht="14.25" customHeight="1" x14ac:dyDescent="0.35">
      <c r="A29" s="30"/>
      <c r="B29" s="19"/>
      <c r="C29" s="6"/>
      <c r="D29" s="23"/>
      <c r="E29" s="6"/>
      <c r="F29" s="6"/>
      <c r="G29" s="6"/>
      <c r="H29" s="6"/>
      <c r="I29" s="6"/>
      <c r="J29" s="31"/>
      <c r="K29" s="22"/>
      <c r="L29" s="12"/>
      <c r="M29" s="12"/>
      <c r="N29" s="22"/>
      <c r="O29" s="12"/>
      <c r="P29" s="22"/>
    </row>
    <row r="30" spans="1:18" ht="14.25" customHeight="1" x14ac:dyDescent="0.35">
      <c r="A30" s="30"/>
      <c r="B30" s="19"/>
      <c r="C30" s="32"/>
      <c r="D30" s="6"/>
      <c r="E30" s="6"/>
      <c r="F30" s="6"/>
      <c r="G30" s="6"/>
      <c r="H30" s="6"/>
      <c r="I30" s="6"/>
      <c r="J30" s="31"/>
      <c r="K30" s="22"/>
      <c r="L30" s="12"/>
      <c r="M30" s="12"/>
      <c r="N30" s="22"/>
      <c r="O30" s="12"/>
      <c r="P30" s="22"/>
    </row>
    <row r="31" spans="1:18" ht="14.25" customHeight="1" x14ac:dyDescent="0.35">
      <c r="A31" s="18"/>
      <c r="B31" s="19"/>
      <c r="C31" s="32"/>
      <c r="D31" s="6"/>
      <c r="E31" s="6"/>
      <c r="F31" s="6"/>
      <c r="G31" s="6"/>
      <c r="H31" s="6"/>
      <c r="I31" s="6"/>
      <c r="J31" s="29"/>
      <c r="K31" s="22"/>
      <c r="L31" s="12"/>
      <c r="M31" s="12"/>
      <c r="N31" s="22"/>
      <c r="O31" s="12"/>
      <c r="P31" s="22"/>
    </row>
    <row r="32" spans="1:18" ht="14.25" customHeight="1" x14ac:dyDescent="0.35">
      <c r="A32" s="18"/>
      <c r="B32" s="19"/>
      <c r="C32" s="32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18"/>
      <c r="B33" s="19"/>
      <c r="C33" s="32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18"/>
      <c r="B34" s="19"/>
      <c r="D34" s="23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18"/>
      <c r="B35" s="19"/>
      <c r="C35" s="32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18"/>
      <c r="B36" s="19"/>
      <c r="C36" s="3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18"/>
      <c r="B37" s="19"/>
      <c r="C37" s="32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33057.4</v>
      </c>
      <c r="K52" s="42"/>
      <c r="L52" s="42"/>
      <c r="M52" s="43">
        <f>SUM(M22:M51)</f>
        <v>8568.2000000000007</v>
      </c>
      <c r="N52" s="42"/>
      <c r="O52" s="44"/>
      <c r="P52" s="45">
        <f>J52-M52</f>
        <v>24489.200000000001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65" t="s">
        <v>21</v>
      </c>
      <c r="E54" s="65"/>
      <c r="F54" s="65"/>
      <c r="G54" s="65" t="s">
        <v>22</v>
      </c>
      <c r="H54" s="65"/>
      <c r="I54" s="65" t="s">
        <v>23</v>
      </c>
      <c r="J54" s="65"/>
      <c r="K54" s="65" t="s">
        <v>24</v>
      </c>
      <c r="L54" s="65"/>
      <c r="M54" s="65"/>
      <c r="N54" s="65" t="s">
        <v>25</v>
      </c>
      <c r="O54" s="65"/>
      <c r="P54" s="65"/>
    </row>
    <row r="55" spans="1:16" ht="14.25" customHeight="1" x14ac:dyDescent="0.35">
      <c r="A55" s="77" t="s">
        <v>26</v>
      </c>
      <c r="B55" s="77"/>
      <c r="C55" s="77"/>
      <c r="D55" s="78" t="s">
        <v>27</v>
      </c>
      <c r="E55" s="78"/>
      <c r="F55" s="78"/>
      <c r="G55" s="78" t="s">
        <v>28</v>
      </c>
      <c r="H55" s="78"/>
      <c r="I55" s="78" t="s">
        <v>48</v>
      </c>
      <c r="J55" s="78"/>
      <c r="K55" s="78" t="s">
        <v>49</v>
      </c>
      <c r="L55" s="78"/>
      <c r="M55" s="78"/>
      <c r="N55" s="78" t="s">
        <v>50</v>
      </c>
      <c r="O55" s="78"/>
      <c r="P55" s="78"/>
    </row>
    <row r="56" spans="1:16" ht="14.25" customHeight="1" x14ac:dyDescent="0.35">
      <c r="A56" s="77" t="s">
        <v>29</v>
      </c>
      <c r="B56" s="77"/>
      <c r="C56" s="77"/>
      <c r="D56" s="76">
        <v>0</v>
      </c>
      <c r="E56" s="76"/>
      <c r="F56" s="76"/>
      <c r="G56" s="76">
        <v>24489.200000000001</v>
      </c>
      <c r="H56" s="76"/>
      <c r="I56" s="76">
        <v>0</v>
      </c>
      <c r="J56" s="76"/>
      <c r="K56" s="79">
        <v>0</v>
      </c>
      <c r="L56" s="80"/>
      <c r="M56" s="81"/>
      <c r="N56" s="76">
        <v>0</v>
      </c>
      <c r="O56" s="76"/>
      <c r="P56" s="7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14F2-EC24-48BC-AF46-3F2300762F69}">
  <sheetPr>
    <pageSetUpPr fitToPage="1"/>
  </sheetPr>
  <dimension ref="A1:R1002"/>
  <sheetViews>
    <sheetView zoomScaleNormal="100" workbookViewId="0">
      <selection activeCell="Q36" sqref="Q3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45077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36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>
        <v>44980</v>
      </c>
      <c r="B32" s="19"/>
      <c r="C32" s="32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11266.8</v>
      </c>
      <c r="N32" s="22"/>
      <c r="O32" s="12"/>
      <c r="P32" s="54">
        <f t="shared" si="1"/>
        <v>14564.8</v>
      </c>
    </row>
    <row r="33" spans="1:16" ht="14.25" customHeight="1" x14ac:dyDescent="0.35">
      <c r="A33" s="18">
        <v>44981</v>
      </c>
      <c r="B33" s="19"/>
      <c r="C33" s="32" t="s">
        <v>59</v>
      </c>
      <c r="D33" s="6"/>
      <c r="E33" s="6" t="s">
        <v>19</v>
      </c>
      <c r="F33" s="6"/>
      <c r="G33" s="6"/>
      <c r="H33" s="6"/>
      <c r="I33" s="6"/>
      <c r="J33" s="21">
        <v>1059.5</v>
      </c>
      <c r="K33" s="22"/>
      <c r="L33" s="12"/>
      <c r="M33" s="12"/>
      <c r="N33" s="22"/>
      <c r="O33" s="12"/>
      <c r="P33" s="54">
        <f t="shared" si="1"/>
        <v>15624.3</v>
      </c>
    </row>
    <row r="34" spans="1:16" ht="14.25" customHeight="1" x14ac:dyDescent="0.35">
      <c r="A34" s="18">
        <v>45020</v>
      </c>
      <c r="B34" s="19"/>
      <c r="C34" s="32" t="s">
        <v>63</v>
      </c>
      <c r="D34" s="23"/>
      <c r="E34" s="6" t="s">
        <v>64</v>
      </c>
      <c r="F34" s="6"/>
      <c r="G34" s="6"/>
      <c r="H34" s="6"/>
      <c r="I34" s="6"/>
      <c r="J34" s="21"/>
      <c r="K34" s="22"/>
      <c r="L34" s="12"/>
      <c r="M34" s="12">
        <v>14564.6</v>
      </c>
      <c r="N34" s="22"/>
      <c r="O34" s="12"/>
      <c r="P34" s="54">
        <f t="shared" si="1"/>
        <v>1059.6999999999989</v>
      </c>
    </row>
    <row r="35" spans="1:16" ht="14.25" customHeight="1" x14ac:dyDescent="0.35">
      <c r="A35" s="18">
        <v>45020</v>
      </c>
      <c r="B35" s="19"/>
      <c r="C35" s="63" t="s">
        <v>65</v>
      </c>
      <c r="D35" s="6"/>
      <c r="E35" s="6" t="s">
        <v>19</v>
      </c>
      <c r="F35" s="6"/>
      <c r="G35" s="6"/>
      <c r="H35" s="6"/>
      <c r="I35" s="32"/>
      <c r="J35" s="64">
        <v>14999.1</v>
      </c>
      <c r="K35" s="22"/>
      <c r="L35" s="12"/>
      <c r="M35" s="12"/>
      <c r="N35" s="22"/>
      <c r="O35" s="12"/>
      <c r="P35" s="54">
        <f t="shared" si="1"/>
        <v>16058.8</v>
      </c>
    </row>
    <row r="36" spans="1:16" ht="14.25" customHeight="1" x14ac:dyDescent="0.35">
      <c r="A36" s="18">
        <v>45052</v>
      </c>
      <c r="B36" s="19"/>
      <c r="C36" s="32" t="s">
        <v>68</v>
      </c>
      <c r="D36" s="6"/>
      <c r="E36" s="6" t="s">
        <v>19</v>
      </c>
      <c r="F36" s="6"/>
      <c r="G36" s="6"/>
      <c r="H36" s="6"/>
      <c r="I36" s="6"/>
      <c r="J36" s="21">
        <v>3784</v>
      </c>
      <c r="K36" s="22"/>
      <c r="L36" s="12"/>
      <c r="M36" s="12"/>
      <c r="N36" s="22"/>
      <c r="O36" s="12"/>
      <c r="P36" s="54">
        <f t="shared" si="1"/>
        <v>19842.8</v>
      </c>
    </row>
    <row r="37" spans="1:16" ht="14.25" customHeight="1" x14ac:dyDescent="0.35">
      <c r="A37" s="18"/>
      <c r="B37" s="19"/>
      <c r="C37" s="32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54"/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78731.399999999994</v>
      </c>
      <c r="K52" s="42"/>
      <c r="L52" s="42"/>
      <c r="M52" s="43">
        <f>SUM(M22:M51)</f>
        <v>58888.6</v>
      </c>
      <c r="N52" s="42"/>
      <c r="O52" s="44"/>
      <c r="P52" s="45">
        <f>J52-M52</f>
        <v>19842.799999999996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65" t="s">
        <v>21</v>
      </c>
      <c r="E54" s="65"/>
      <c r="F54" s="65"/>
      <c r="G54" s="65" t="s">
        <v>22</v>
      </c>
      <c r="H54" s="65"/>
      <c r="I54" s="65" t="s">
        <v>23</v>
      </c>
      <c r="J54" s="65"/>
      <c r="K54" s="65" t="s">
        <v>24</v>
      </c>
      <c r="L54" s="65"/>
      <c r="M54" s="65"/>
      <c r="N54" s="65" t="s">
        <v>25</v>
      </c>
      <c r="O54" s="65"/>
      <c r="P54" s="65"/>
    </row>
    <row r="55" spans="1:16" ht="14.25" customHeight="1" x14ac:dyDescent="0.35">
      <c r="A55" s="77" t="s">
        <v>26</v>
      </c>
      <c r="B55" s="77"/>
      <c r="C55" s="77"/>
      <c r="D55" s="78" t="s">
        <v>28</v>
      </c>
      <c r="E55" s="78"/>
      <c r="F55" s="78"/>
      <c r="G55" s="78" t="s">
        <v>62</v>
      </c>
      <c r="H55" s="78"/>
      <c r="I55" s="78" t="s">
        <v>66</v>
      </c>
      <c r="J55" s="78"/>
      <c r="K55" s="82" t="s">
        <v>67</v>
      </c>
      <c r="L55" s="83"/>
      <c r="M55" s="84"/>
      <c r="N55" s="78" t="s">
        <v>69</v>
      </c>
      <c r="O55" s="78"/>
      <c r="P55" s="78"/>
    </row>
    <row r="56" spans="1:16" ht="14.25" customHeight="1" x14ac:dyDescent="0.35">
      <c r="A56" s="77" t="s">
        <v>29</v>
      </c>
      <c r="B56" s="77"/>
      <c r="C56" s="77"/>
      <c r="D56" s="76">
        <v>0.2</v>
      </c>
      <c r="E56" s="76"/>
      <c r="F56" s="76"/>
      <c r="G56" s="76">
        <v>1059.5</v>
      </c>
      <c r="H56" s="76"/>
      <c r="I56" s="76">
        <v>0</v>
      </c>
      <c r="J56" s="76"/>
      <c r="K56" s="79">
        <v>14999.1</v>
      </c>
      <c r="L56" s="80"/>
      <c r="M56" s="81"/>
      <c r="N56" s="76">
        <v>3784</v>
      </c>
      <c r="O56" s="76"/>
      <c r="P56" s="7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165FA-6B6D-44BF-8B75-80C544BF5E1C}">
  <sheetPr>
    <pageSetUpPr fitToPage="1"/>
  </sheetPr>
  <dimension ref="A1:R1002"/>
  <sheetViews>
    <sheetView topLeftCell="A19" zoomScaleNormal="100" workbookViewId="0">
      <selection activeCell="P12" sqref="P1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45107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36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>
        <v>44980</v>
      </c>
      <c r="B32" s="19"/>
      <c r="C32" s="32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11266.8</v>
      </c>
      <c r="N32" s="22"/>
      <c r="O32" s="12"/>
      <c r="P32" s="54">
        <f t="shared" si="1"/>
        <v>14564.8</v>
      </c>
    </row>
    <row r="33" spans="1:16" ht="14.25" customHeight="1" x14ac:dyDescent="0.35">
      <c r="A33" s="18">
        <v>44981</v>
      </c>
      <c r="B33" s="19"/>
      <c r="C33" s="32" t="s">
        <v>59</v>
      </c>
      <c r="D33" s="6"/>
      <c r="E33" s="6" t="s">
        <v>19</v>
      </c>
      <c r="F33" s="6"/>
      <c r="G33" s="6"/>
      <c r="H33" s="6"/>
      <c r="I33" s="6"/>
      <c r="J33" s="21">
        <v>1059.5</v>
      </c>
      <c r="K33" s="22"/>
      <c r="L33" s="12"/>
      <c r="M33" s="12"/>
      <c r="N33" s="22"/>
      <c r="O33" s="12"/>
      <c r="P33" s="54">
        <f t="shared" si="1"/>
        <v>15624.3</v>
      </c>
    </row>
    <row r="34" spans="1:16" ht="14.25" customHeight="1" x14ac:dyDescent="0.35">
      <c r="A34" s="18">
        <v>45020</v>
      </c>
      <c r="B34" s="19"/>
      <c r="C34" s="32" t="s">
        <v>63</v>
      </c>
      <c r="D34" s="23"/>
      <c r="E34" s="6" t="s">
        <v>64</v>
      </c>
      <c r="F34" s="6"/>
      <c r="G34" s="6"/>
      <c r="H34" s="6"/>
      <c r="I34" s="6"/>
      <c r="J34" s="21"/>
      <c r="K34" s="22"/>
      <c r="L34" s="12"/>
      <c r="M34" s="12">
        <v>14564.6</v>
      </c>
      <c r="N34" s="22"/>
      <c r="O34" s="12"/>
      <c r="P34" s="54">
        <f t="shared" si="1"/>
        <v>1059.6999999999989</v>
      </c>
    </row>
    <row r="35" spans="1:16" ht="14.25" customHeight="1" x14ac:dyDescent="0.35">
      <c r="A35" s="18">
        <v>45020</v>
      </c>
      <c r="B35" s="19"/>
      <c r="C35" s="63" t="s">
        <v>65</v>
      </c>
      <c r="D35" s="6"/>
      <c r="E35" s="6" t="s">
        <v>19</v>
      </c>
      <c r="F35" s="6"/>
      <c r="G35" s="6"/>
      <c r="H35" s="6"/>
      <c r="I35" s="32"/>
      <c r="J35" s="64">
        <v>14999.1</v>
      </c>
      <c r="K35" s="22"/>
      <c r="L35" s="12"/>
      <c r="M35" s="12"/>
      <c r="N35" s="22"/>
      <c r="O35" s="12"/>
      <c r="P35" s="54">
        <f t="shared" si="1"/>
        <v>16058.8</v>
      </c>
    </row>
    <row r="36" spans="1:16" ht="14.25" customHeight="1" x14ac:dyDescent="0.35">
      <c r="A36" s="18">
        <v>45052</v>
      </c>
      <c r="B36" s="19"/>
      <c r="C36" s="32" t="s">
        <v>68</v>
      </c>
      <c r="D36" s="6"/>
      <c r="E36" s="6" t="s">
        <v>19</v>
      </c>
      <c r="F36" s="6"/>
      <c r="G36" s="6"/>
      <c r="H36" s="6"/>
      <c r="I36" s="6"/>
      <c r="J36" s="21">
        <v>3784</v>
      </c>
      <c r="K36" s="22"/>
      <c r="L36" s="12"/>
      <c r="M36" s="12"/>
      <c r="N36" s="22"/>
      <c r="O36" s="12"/>
      <c r="P36" s="54">
        <f t="shared" si="1"/>
        <v>19842.8</v>
      </c>
    </row>
    <row r="37" spans="1:16" ht="14.25" customHeight="1" x14ac:dyDescent="0.35">
      <c r="A37" s="18"/>
      <c r="B37" s="19"/>
      <c r="C37" s="32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54"/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78731.399999999994</v>
      </c>
      <c r="K52" s="42"/>
      <c r="L52" s="42"/>
      <c r="M52" s="43">
        <f>SUM(M22:M51)</f>
        <v>58888.6</v>
      </c>
      <c r="N52" s="42"/>
      <c r="O52" s="44"/>
      <c r="P52" s="45">
        <f>J52-M52</f>
        <v>19842.799999999996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65" t="s">
        <v>21</v>
      </c>
      <c r="E54" s="65"/>
      <c r="F54" s="65"/>
      <c r="G54" s="65" t="s">
        <v>22</v>
      </c>
      <c r="H54" s="65"/>
      <c r="I54" s="65" t="s">
        <v>23</v>
      </c>
      <c r="J54" s="65"/>
      <c r="K54" s="65" t="s">
        <v>24</v>
      </c>
      <c r="L54" s="65"/>
      <c r="M54" s="65"/>
      <c r="N54" s="65" t="s">
        <v>25</v>
      </c>
      <c r="O54" s="65"/>
      <c r="P54" s="65"/>
    </row>
    <row r="55" spans="1:16" ht="14.25" customHeight="1" x14ac:dyDescent="0.35">
      <c r="A55" s="77" t="s">
        <v>26</v>
      </c>
      <c r="B55" s="77"/>
      <c r="C55" s="77"/>
      <c r="D55" s="78" t="s">
        <v>28</v>
      </c>
      <c r="E55" s="78"/>
      <c r="F55" s="78"/>
      <c r="G55" s="78" t="s">
        <v>62</v>
      </c>
      <c r="H55" s="78"/>
      <c r="I55" s="78" t="s">
        <v>66</v>
      </c>
      <c r="J55" s="78"/>
      <c r="K55" s="82" t="s">
        <v>67</v>
      </c>
      <c r="L55" s="83"/>
      <c r="M55" s="84"/>
      <c r="N55" s="78" t="s">
        <v>69</v>
      </c>
      <c r="O55" s="78"/>
      <c r="P55" s="78"/>
    </row>
    <row r="56" spans="1:16" ht="14.25" customHeight="1" x14ac:dyDescent="0.35">
      <c r="A56" s="77" t="s">
        <v>29</v>
      </c>
      <c r="B56" s="77"/>
      <c r="C56" s="77"/>
      <c r="D56" s="76">
        <v>0.2</v>
      </c>
      <c r="E56" s="76"/>
      <c r="F56" s="76"/>
      <c r="G56" s="76">
        <v>1059.5</v>
      </c>
      <c r="H56" s="76"/>
      <c r="I56" s="76">
        <v>0</v>
      </c>
      <c r="J56" s="76"/>
      <c r="K56" s="79">
        <v>14999.1</v>
      </c>
      <c r="L56" s="80"/>
      <c r="M56" s="81"/>
      <c r="N56" s="76">
        <v>3784</v>
      </c>
      <c r="O56" s="76"/>
      <c r="P56" s="7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5B65-56B7-4D7E-B560-508227BD83EE}">
  <sheetPr>
    <pageSetUpPr fitToPage="1"/>
  </sheetPr>
  <dimension ref="A1:R1002"/>
  <sheetViews>
    <sheetView topLeftCell="A31" zoomScaleNormal="100" workbookViewId="0">
      <selection activeCell="C19" sqref="C19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45138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72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37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>
        <v>44980</v>
      </c>
      <c r="B32" s="19"/>
      <c r="C32" s="32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11266.8</v>
      </c>
      <c r="N32" s="22"/>
      <c r="O32" s="12"/>
      <c r="P32" s="54">
        <f t="shared" si="1"/>
        <v>14564.8</v>
      </c>
    </row>
    <row r="33" spans="1:16" ht="14.25" customHeight="1" x14ac:dyDescent="0.35">
      <c r="A33" s="18">
        <v>44981</v>
      </c>
      <c r="B33" s="19"/>
      <c r="C33" s="32" t="s">
        <v>59</v>
      </c>
      <c r="D33" s="6"/>
      <c r="E33" s="6" t="s">
        <v>19</v>
      </c>
      <c r="F33" s="6"/>
      <c r="G33" s="6"/>
      <c r="H33" s="6"/>
      <c r="I33" s="6"/>
      <c r="J33" s="21">
        <v>1059.5</v>
      </c>
      <c r="K33" s="22"/>
      <c r="L33" s="12"/>
      <c r="M33" s="12"/>
      <c r="N33" s="22"/>
      <c r="O33" s="12"/>
      <c r="P33" s="54">
        <f t="shared" si="1"/>
        <v>15624.3</v>
      </c>
    </row>
    <row r="34" spans="1:16" ht="14.25" customHeight="1" x14ac:dyDescent="0.35">
      <c r="A34" s="18">
        <v>45020</v>
      </c>
      <c r="B34" s="19"/>
      <c r="C34" s="32" t="s">
        <v>63</v>
      </c>
      <c r="D34" s="23"/>
      <c r="E34" s="6" t="s">
        <v>64</v>
      </c>
      <c r="F34" s="6"/>
      <c r="G34" s="6"/>
      <c r="H34" s="6"/>
      <c r="I34" s="6"/>
      <c r="J34" s="21"/>
      <c r="K34" s="22"/>
      <c r="L34" s="12"/>
      <c r="M34" s="12">
        <v>14564.6</v>
      </c>
      <c r="N34" s="22"/>
      <c r="O34" s="12"/>
      <c r="P34" s="54">
        <f t="shared" si="1"/>
        <v>1059.6999999999989</v>
      </c>
    </row>
    <row r="35" spans="1:16" ht="14.25" customHeight="1" x14ac:dyDescent="0.35">
      <c r="A35" s="18">
        <v>45020</v>
      </c>
      <c r="B35" s="19"/>
      <c r="C35" s="63" t="s">
        <v>65</v>
      </c>
      <c r="D35" s="6"/>
      <c r="E35" s="6" t="s">
        <v>19</v>
      </c>
      <c r="F35" s="6"/>
      <c r="G35" s="6"/>
      <c r="H35" s="6"/>
      <c r="I35" s="32"/>
      <c r="J35" s="64">
        <v>14999.1</v>
      </c>
      <c r="K35" s="22"/>
      <c r="L35" s="12"/>
      <c r="M35" s="12"/>
      <c r="N35" s="22"/>
      <c r="O35" s="12"/>
      <c r="P35" s="54">
        <f t="shared" si="1"/>
        <v>16058.8</v>
      </c>
    </row>
    <row r="36" spans="1:16" ht="14.25" customHeight="1" x14ac:dyDescent="0.35">
      <c r="A36" s="18">
        <v>45052</v>
      </c>
      <c r="B36" s="19"/>
      <c r="C36" s="32" t="s">
        <v>68</v>
      </c>
      <c r="D36" s="6"/>
      <c r="E36" s="6" t="s">
        <v>19</v>
      </c>
      <c r="F36" s="6"/>
      <c r="G36" s="6"/>
      <c r="H36" s="6"/>
      <c r="I36" s="6"/>
      <c r="J36" s="21">
        <v>3784</v>
      </c>
      <c r="K36" s="22"/>
      <c r="L36" s="12"/>
      <c r="M36" s="12"/>
      <c r="N36" s="22"/>
      <c r="O36" s="12"/>
      <c r="P36" s="54">
        <f t="shared" si="1"/>
        <v>19842.8</v>
      </c>
    </row>
    <row r="37" spans="1:16" ht="14.25" customHeight="1" x14ac:dyDescent="0.35">
      <c r="A37" s="18">
        <v>45113</v>
      </c>
      <c r="B37" s="19"/>
      <c r="C37" s="32" t="s">
        <v>70</v>
      </c>
      <c r="D37" s="6"/>
      <c r="E37" s="6" t="s">
        <v>19</v>
      </c>
      <c r="F37" s="6"/>
      <c r="G37" s="6"/>
      <c r="H37" s="6"/>
      <c r="I37" s="6"/>
      <c r="J37" s="21">
        <v>2516</v>
      </c>
      <c r="K37" s="22"/>
      <c r="L37" s="12"/>
      <c r="M37" s="12"/>
      <c r="N37" s="22"/>
      <c r="O37" s="12"/>
      <c r="P37" s="54">
        <f t="shared" si="1"/>
        <v>22358.799999999999</v>
      </c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81247.399999999994</v>
      </c>
      <c r="K52" s="42"/>
      <c r="L52" s="42"/>
      <c r="M52" s="43">
        <f>SUM(M22:M51)</f>
        <v>58888.6</v>
      </c>
      <c r="N52" s="42"/>
      <c r="O52" s="44"/>
      <c r="P52" s="45">
        <f>J52-M52</f>
        <v>22358.799999999996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65" t="s">
        <v>21</v>
      </c>
      <c r="E54" s="65"/>
      <c r="F54" s="65"/>
      <c r="G54" s="65" t="s">
        <v>22</v>
      </c>
      <c r="H54" s="65"/>
      <c r="I54" s="65" t="s">
        <v>23</v>
      </c>
      <c r="J54" s="65"/>
      <c r="K54" s="65" t="s">
        <v>24</v>
      </c>
      <c r="L54" s="65"/>
      <c r="M54" s="65"/>
      <c r="N54" s="65" t="s">
        <v>25</v>
      </c>
      <c r="O54" s="65"/>
      <c r="P54" s="65"/>
    </row>
    <row r="55" spans="1:16" ht="14.25" customHeight="1" x14ac:dyDescent="0.35">
      <c r="A55" s="77" t="s">
        <v>26</v>
      </c>
      <c r="B55" s="77"/>
      <c r="C55" s="77"/>
      <c r="D55" s="78" t="s">
        <v>28</v>
      </c>
      <c r="E55" s="78"/>
      <c r="F55" s="78"/>
      <c r="G55" s="78" t="s">
        <v>62</v>
      </c>
      <c r="H55" s="78"/>
      <c r="I55" s="78" t="s">
        <v>67</v>
      </c>
      <c r="J55" s="78"/>
      <c r="K55" s="78" t="s">
        <v>69</v>
      </c>
      <c r="L55" s="78"/>
      <c r="M55" s="78"/>
      <c r="N55" s="78" t="s">
        <v>71</v>
      </c>
      <c r="O55" s="78"/>
      <c r="P55" s="78"/>
    </row>
    <row r="56" spans="1:16" ht="14.25" customHeight="1" x14ac:dyDescent="0.35">
      <c r="A56" s="77" t="s">
        <v>29</v>
      </c>
      <c r="B56" s="77"/>
      <c r="C56" s="77"/>
      <c r="D56" s="76">
        <v>0.2</v>
      </c>
      <c r="E56" s="76"/>
      <c r="F56" s="76"/>
      <c r="G56" s="76">
        <v>1059.5</v>
      </c>
      <c r="H56" s="76"/>
      <c r="I56" s="76">
        <v>14999.1</v>
      </c>
      <c r="J56" s="76"/>
      <c r="K56" s="76">
        <v>3784</v>
      </c>
      <c r="L56" s="76"/>
      <c r="M56" s="76"/>
      <c r="N56" s="76">
        <v>2516</v>
      </c>
      <c r="O56" s="76"/>
      <c r="P56" s="7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4CC7A-5DD3-4328-923D-A30F18B330A2}">
  <sheetPr>
    <pageSetUpPr fitToPage="1"/>
  </sheetPr>
  <dimension ref="A1:R1002"/>
  <sheetViews>
    <sheetView tabSelected="1" topLeftCell="A4" zoomScaleNormal="100" workbookViewId="0">
      <selection activeCell="P12" sqref="P1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45169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72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37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>
        <v>44980</v>
      </c>
      <c r="B32" s="19"/>
      <c r="C32" s="32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11266.8</v>
      </c>
      <c r="N32" s="22"/>
      <c r="O32" s="12"/>
      <c r="P32" s="54">
        <f t="shared" si="1"/>
        <v>14564.8</v>
      </c>
    </row>
    <row r="33" spans="1:16" ht="14.25" customHeight="1" x14ac:dyDescent="0.35">
      <c r="A33" s="18">
        <v>44981</v>
      </c>
      <c r="B33" s="19"/>
      <c r="C33" s="32" t="s">
        <v>59</v>
      </c>
      <c r="D33" s="6"/>
      <c r="E33" s="6" t="s">
        <v>19</v>
      </c>
      <c r="F33" s="6"/>
      <c r="G33" s="6"/>
      <c r="H33" s="6"/>
      <c r="I33" s="6"/>
      <c r="J33" s="21">
        <v>1059.5</v>
      </c>
      <c r="K33" s="22"/>
      <c r="L33" s="12"/>
      <c r="M33" s="12"/>
      <c r="N33" s="22"/>
      <c r="O33" s="12"/>
      <c r="P33" s="54">
        <f t="shared" si="1"/>
        <v>15624.3</v>
      </c>
    </row>
    <row r="34" spans="1:16" ht="14.25" customHeight="1" x14ac:dyDescent="0.35">
      <c r="A34" s="18">
        <v>45020</v>
      </c>
      <c r="B34" s="19"/>
      <c r="C34" s="32" t="s">
        <v>63</v>
      </c>
      <c r="D34" s="23"/>
      <c r="E34" s="6" t="s">
        <v>64</v>
      </c>
      <c r="F34" s="6"/>
      <c r="G34" s="6"/>
      <c r="H34" s="6"/>
      <c r="I34" s="6"/>
      <c r="J34" s="21"/>
      <c r="K34" s="22"/>
      <c r="L34" s="12"/>
      <c r="M34" s="12">
        <v>14564.6</v>
      </c>
      <c r="N34" s="22"/>
      <c r="O34" s="12"/>
      <c r="P34" s="54">
        <f t="shared" si="1"/>
        <v>1059.6999999999989</v>
      </c>
    </row>
    <row r="35" spans="1:16" ht="14.25" customHeight="1" x14ac:dyDescent="0.35">
      <c r="A35" s="18">
        <v>45020</v>
      </c>
      <c r="B35" s="19"/>
      <c r="C35" s="63" t="s">
        <v>65</v>
      </c>
      <c r="D35" s="6"/>
      <c r="E35" s="6" t="s">
        <v>19</v>
      </c>
      <c r="F35" s="6"/>
      <c r="G35" s="6"/>
      <c r="H35" s="6"/>
      <c r="I35" s="32"/>
      <c r="J35" s="64">
        <v>14999.1</v>
      </c>
      <c r="K35" s="22"/>
      <c r="L35" s="12"/>
      <c r="M35" s="12"/>
      <c r="N35" s="22"/>
      <c r="O35" s="12"/>
      <c r="P35" s="54">
        <f t="shared" si="1"/>
        <v>16058.8</v>
      </c>
    </row>
    <row r="36" spans="1:16" ht="14.25" customHeight="1" x14ac:dyDescent="0.35">
      <c r="A36" s="18">
        <v>45052</v>
      </c>
      <c r="B36" s="19"/>
      <c r="C36" s="32" t="s">
        <v>68</v>
      </c>
      <c r="D36" s="6"/>
      <c r="E36" s="6" t="s">
        <v>19</v>
      </c>
      <c r="F36" s="6"/>
      <c r="G36" s="6"/>
      <c r="H36" s="6"/>
      <c r="I36" s="6"/>
      <c r="J36" s="21">
        <v>3784</v>
      </c>
      <c r="K36" s="22"/>
      <c r="L36" s="12"/>
      <c r="M36" s="12"/>
      <c r="N36" s="22"/>
      <c r="O36" s="12"/>
      <c r="P36" s="54">
        <f t="shared" si="1"/>
        <v>19842.8</v>
      </c>
    </row>
    <row r="37" spans="1:16" ht="14.25" customHeight="1" x14ac:dyDescent="0.35">
      <c r="A37" s="18">
        <v>45113</v>
      </c>
      <c r="B37" s="19"/>
      <c r="C37" s="32" t="s">
        <v>70</v>
      </c>
      <c r="D37" s="6"/>
      <c r="E37" s="6" t="s">
        <v>19</v>
      </c>
      <c r="F37" s="6"/>
      <c r="G37" s="6"/>
      <c r="H37" s="6"/>
      <c r="I37" s="6"/>
      <c r="J37" s="21">
        <v>2516</v>
      </c>
      <c r="K37" s="22"/>
      <c r="L37" s="12"/>
      <c r="M37" s="12"/>
      <c r="N37" s="22"/>
      <c r="O37" s="12"/>
      <c r="P37" s="54">
        <f t="shared" si="1"/>
        <v>22358.799999999999</v>
      </c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81247.399999999994</v>
      </c>
      <c r="K52" s="42"/>
      <c r="L52" s="42"/>
      <c r="M52" s="43">
        <f>SUM(M22:M51)</f>
        <v>58888.6</v>
      </c>
      <c r="N52" s="42"/>
      <c r="O52" s="44"/>
      <c r="P52" s="45">
        <f>J52-M52</f>
        <v>22358.799999999996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65" t="s">
        <v>21</v>
      </c>
      <c r="E54" s="65"/>
      <c r="F54" s="65"/>
      <c r="G54" s="65" t="s">
        <v>22</v>
      </c>
      <c r="H54" s="65"/>
      <c r="I54" s="65" t="s">
        <v>23</v>
      </c>
      <c r="J54" s="65"/>
      <c r="K54" s="65" t="s">
        <v>24</v>
      </c>
      <c r="L54" s="65"/>
      <c r="M54" s="65"/>
      <c r="N54" s="65" t="s">
        <v>25</v>
      </c>
      <c r="O54" s="65"/>
      <c r="P54" s="65"/>
    </row>
    <row r="55" spans="1:16" ht="14.25" customHeight="1" x14ac:dyDescent="0.35">
      <c r="A55" s="77" t="s">
        <v>26</v>
      </c>
      <c r="B55" s="77"/>
      <c r="C55" s="77"/>
      <c r="D55" s="78" t="s">
        <v>28</v>
      </c>
      <c r="E55" s="78"/>
      <c r="F55" s="78"/>
      <c r="G55" s="78" t="s">
        <v>62</v>
      </c>
      <c r="H55" s="78"/>
      <c r="I55" s="78" t="s">
        <v>67</v>
      </c>
      <c r="J55" s="78"/>
      <c r="K55" s="78" t="s">
        <v>69</v>
      </c>
      <c r="L55" s="78"/>
      <c r="M55" s="78"/>
      <c r="N55" s="78" t="s">
        <v>71</v>
      </c>
      <c r="O55" s="78"/>
      <c r="P55" s="78"/>
    </row>
    <row r="56" spans="1:16" ht="14.25" customHeight="1" x14ac:dyDescent="0.35">
      <c r="A56" s="77" t="s">
        <v>29</v>
      </c>
      <c r="B56" s="77"/>
      <c r="C56" s="77"/>
      <c r="D56" s="76">
        <v>0.2</v>
      </c>
      <c r="E56" s="76"/>
      <c r="F56" s="76"/>
      <c r="G56" s="76">
        <v>1059.5</v>
      </c>
      <c r="H56" s="76"/>
      <c r="I56" s="76">
        <v>14999.1</v>
      </c>
      <c r="J56" s="76"/>
      <c r="K56" s="76">
        <v>3784</v>
      </c>
      <c r="L56" s="76"/>
      <c r="M56" s="76"/>
      <c r="N56" s="76">
        <v>2516</v>
      </c>
      <c r="O56" s="76"/>
      <c r="P56" s="7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A56:C56"/>
    <mergeCell ref="D56:F56"/>
    <mergeCell ref="G56:H56"/>
    <mergeCell ref="I56:J56"/>
    <mergeCell ref="K56:M56"/>
    <mergeCell ref="N56:P56"/>
    <mergeCell ref="A55:C55"/>
    <mergeCell ref="D55:F55"/>
    <mergeCell ref="G55:H55"/>
    <mergeCell ref="I55:J55"/>
    <mergeCell ref="K55:M55"/>
    <mergeCell ref="N55:P55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00561-1C22-46C6-A0A8-2004BA7FDC7E}">
  <sheetPr>
    <pageSetUpPr fitToPage="1"/>
  </sheetPr>
  <dimension ref="A1:R1002"/>
  <sheetViews>
    <sheetView topLeftCell="A7" zoomScaleNormal="100" workbookViewId="0">
      <selection activeCell="I15" sqref="I15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44834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28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/>
    </row>
    <row r="30" spans="1:18" ht="14.25" customHeight="1" x14ac:dyDescent="0.35">
      <c r="A30" s="30"/>
      <c r="B30" s="19"/>
      <c r="C30" s="32"/>
      <c r="D30" s="6"/>
      <c r="E30" s="6"/>
      <c r="F30" s="6"/>
      <c r="G30" s="6"/>
      <c r="H30" s="6"/>
      <c r="I30" s="6"/>
      <c r="J30" s="31"/>
      <c r="K30" s="22"/>
      <c r="L30" s="12"/>
      <c r="M30" s="12"/>
      <c r="N30" s="22"/>
      <c r="O30" s="12"/>
      <c r="P30" s="22"/>
    </row>
    <row r="31" spans="1:18" ht="14.25" customHeight="1" x14ac:dyDescent="0.35">
      <c r="A31" s="18"/>
      <c r="B31" s="19"/>
      <c r="C31" s="32"/>
      <c r="D31" s="6"/>
      <c r="E31" s="6"/>
      <c r="F31" s="6"/>
      <c r="G31" s="6"/>
      <c r="H31" s="6"/>
      <c r="I31" s="6"/>
      <c r="J31" s="29"/>
      <c r="K31" s="22"/>
      <c r="L31" s="12"/>
      <c r="M31" s="12"/>
      <c r="N31" s="22"/>
      <c r="O31" s="12"/>
      <c r="P31" s="22"/>
    </row>
    <row r="32" spans="1:18" ht="14.25" customHeight="1" x14ac:dyDescent="0.35">
      <c r="A32" s="18"/>
      <c r="B32" s="19"/>
      <c r="C32" s="32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18"/>
      <c r="B33" s="19"/>
      <c r="C33" s="32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18"/>
      <c r="B34" s="19"/>
      <c r="D34" s="23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18"/>
      <c r="B35" s="19"/>
      <c r="C35" s="32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18"/>
      <c r="B36" s="19"/>
      <c r="C36" s="3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18"/>
      <c r="B37" s="19"/>
      <c r="C37" s="32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44324.2</v>
      </c>
      <c r="K52" s="42"/>
      <c r="L52" s="42"/>
      <c r="M52" s="43">
        <f>SUM(M22:M51)</f>
        <v>21211.200000000001</v>
      </c>
      <c r="N52" s="42"/>
      <c r="O52" s="44"/>
      <c r="P52" s="45">
        <f>J52-M52</f>
        <v>23112.999999999996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65" t="s">
        <v>21</v>
      </c>
      <c r="E54" s="65"/>
      <c r="F54" s="65"/>
      <c r="G54" s="65" t="s">
        <v>22</v>
      </c>
      <c r="H54" s="65"/>
      <c r="I54" s="65" t="s">
        <v>23</v>
      </c>
      <c r="J54" s="65"/>
      <c r="K54" s="65" t="s">
        <v>24</v>
      </c>
      <c r="L54" s="65"/>
      <c r="M54" s="65"/>
      <c r="N54" s="65" t="s">
        <v>25</v>
      </c>
      <c r="O54" s="65"/>
      <c r="P54" s="65"/>
    </row>
    <row r="55" spans="1:16" ht="14.25" customHeight="1" x14ac:dyDescent="0.35">
      <c r="A55" s="77" t="s">
        <v>26</v>
      </c>
      <c r="B55" s="77"/>
      <c r="C55" s="77"/>
      <c r="D55" s="78" t="s">
        <v>27</v>
      </c>
      <c r="E55" s="78"/>
      <c r="F55" s="78"/>
      <c r="G55" s="78" t="s">
        <v>28</v>
      </c>
      <c r="H55" s="78"/>
      <c r="I55" s="78" t="s">
        <v>48</v>
      </c>
      <c r="J55" s="78"/>
      <c r="K55" s="78" t="s">
        <v>49</v>
      </c>
      <c r="L55" s="78"/>
      <c r="M55" s="78"/>
      <c r="N55" s="78" t="s">
        <v>50</v>
      </c>
      <c r="O55" s="78"/>
      <c r="P55" s="78"/>
    </row>
    <row r="56" spans="1:16" ht="14.25" customHeight="1" x14ac:dyDescent="0.35">
      <c r="A56" s="77" t="s">
        <v>29</v>
      </c>
      <c r="B56" s="77"/>
      <c r="C56" s="77"/>
      <c r="D56" s="76">
        <v>0</v>
      </c>
      <c r="E56" s="76"/>
      <c r="F56" s="76"/>
      <c r="G56" s="76">
        <v>11846.2</v>
      </c>
      <c r="H56" s="76"/>
      <c r="I56" s="76">
        <v>11266.8</v>
      </c>
      <c r="J56" s="76"/>
      <c r="K56" s="79">
        <v>0</v>
      </c>
      <c r="L56" s="80"/>
      <c r="M56" s="81"/>
      <c r="N56" s="76">
        <v>0</v>
      </c>
      <c r="O56" s="76"/>
      <c r="P56" s="7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23026-C75B-43DD-914E-486A3F7A426F}">
  <sheetPr>
    <pageSetUpPr fitToPage="1"/>
  </sheetPr>
  <dimension ref="A1:R1002"/>
  <sheetViews>
    <sheetView topLeftCell="A13" zoomScaleNormal="100" workbookViewId="0">
      <selection activeCell="Q30" sqref="Q3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44865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30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30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/>
      <c r="B31" s="19"/>
      <c r="C31" s="32"/>
      <c r="D31" s="6"/>
      <c r="E31" s="6"/>
      <c r="F31" s="6"/>
      <c r="G31" s="6"/>
      <c r="H31" s="6"/>
      <c r="I31" s="6"/>
      <c r="J31" s="29"/>
      <c r="K31" s="22"/>
      <c r="L31" s="12"/>
      <c r="M31" s="12"/>
      <c r="N31" s="22"/>
      <c r="O31" s="12"/>
      <c r="P31" s="22"/>
    </row>
    <row r="32" spans="1:18" ht="14.25" customHeight="1" x14ac:dyDescent="0.35">
      <c r="A32" s="18"/>
      <c r="B32" s="19"/>
      <c r="C32" s="32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18"/>
      <c r="B33" s="19"/>
      <c r="C33" s="32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18"/>
      <c r="B34" s="19"/>
      <c r="D34" s="23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18"/>
      <c r="B35" s="19"/>
      <c r="C35" s="32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18"/>
      <c r="B36" s="19"/>
      <c r="C36" s="3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18"/>
      <c r="B37" s="19"/>
      <c r="C37" s="32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44324.2</v>
      </c>
      <c r="K52" s="42"/>
      <c r="L52" s="42"/>
      <c r="M52" s="43">
        <f>SUM(M22:M51)</f>
        <v>33057.199999999997</v>
      </c>
      <c r="N52" s="42"/>
      <c r="O52" s="44"/>
      <c r="P52" s="45">
        <f>J52-M52</f>
        <v>11267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65" t="s">
        <v>21</v>
      </c>
      <c r="E54" s="65"/>
      <c r="F54" s="65"/>
      <c r="G54" s="65" t="s">
        <v>22</v>
      </c>
      <c r="H54" s="65"/>
      <c r="I54" s="65" t="s">
        <v>23</v>
      </c>
      <c r="J54" s="65"/>
      <c r="K54" s="65" t="s">
        <v>24</v>
      </c>
      <c r="L54" s="65"/>
      <c r="M54" s="65"/>
      <c r="N54" s="65" t="s">
        <v>25</v>
      </c>
      <c r="O54" s="65"/>
      <c r="P54" s="65"/>
    </row>
    <row r="55" spans="1:16" ht="14.25" customHeight="1" x14ac:dyDescent="0.35">
      <c r="A55" s="77" t="s">
        <v>26</v>
      </c>
      <c r="B55" s="77"/>
      <c r="C55" s="77"/>
      <c r="D55" s="78" t="s">
        <v>27</v>
      </c>
      <c r="E55" s="78"/>
      <c r="F55" s="78"/>
      <c r="G55" s="78" t="s">
        <v>28</v>
      </c>
      <c r="H55" s="78"/>
      <c r="I55" s="78" t="s">
        <v>48</v>
      </c>
      <c r="J55" s="78"/>
      <c r="K55" s="78" t="s">
        <v>49</v>
      </c>
      <c r="L55" s="78"/>
      <c r="M55" s="78"/>
      <c r="N55" s="78" t="s">
        <v>50</v>
      </c>
      <c r="O55" s="78"/>
      <c r="P55" s="78"/>
    </row>
    <row r="56" spans="1:16" ht="14.25" customHeight="1" x14ac:dyDescent="0.35">
      <c r="A56" s="77" t="s">
        <v>29</v>
      </c>
      <c r="B56" s="77"/>
      <c r="C56" s="77"/>
      <c r="D56" s="76">
        <v>0</v>
      </c>
      <c r="E56" s="76"/>
      <c r="F56" s="76"/>
      <c r="G56" s="76">
        <v>0.2</v>
      </c>
      <c r="H56" s="76"/>
      <c r="I56" s="76">
        <v>11266.8</v>
      </c>
      <c r="J56" s="76"/>
      <c r="K56" s="79">
        <v>0</v>
      </c>
      <c r="L56" s="80"/>
      <c r="M56" s="81"/>
      <c r="N56" s="76">
        <v>0</v>
      </c>
      <c r="O56" s="76"/>
      <c r="P56" s="7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BF1C-405A-4A77-BE6F-FAC0C11D8503}">
  <sheetPr>
    <pageSetUpPr fitToPage="1"/>
  </sheetPr>
  <dimension ref="A1:R1002"/>
  <sheetViews>
    <sheetView zoomScaleNormal="100" workbookViewId="0">
      <selection activeCell="R15" sqref="R15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44895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31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/>
      <c r="B32" s="19"/>
      <c r="C32" s="32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18"/>
      <c r="B33" s="19"/>
      <c r="C33" s="32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18"/>
      <c r="B34" s="19"/>
      <c r="D34" s="23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18"/>
      <c r="B35" s="19"/>
      <c r="C35" s="32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18"/>
      <c r="B36" s="19"/>
      <c r="C36" s="3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18"/>
      <c r="B37" s="19"/>
      <c r="C37" s="32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58888.799999999996</v>
      </c>
      <c r="K52" s="42"/>
      <c r="L52" s="42"/>
      <c r="M52" s="43">
        <f>SUM(M22:M51)</f>
        <v>33057.199999999997</v>
      </c>
      <c r="N52" s="42"/>
      <c r="O52" s="44"/>
      <c r="P52" s="45">
        <f>J52-M52</f>
        <v>25831.599999999999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65" t="s">
        <v>21</v>
      </c>
      <c r="E54" s="65"/>
      <c r="F54" s="65"/>
      <c r="G54" s="65" t="s">
        <v>22</v>
      </c>
      <c r="H54" s="65"/>
      <c r="I54" s="65" t="s">
        <v>23</v>
      </c>
      <c r="J54" s="65"/>
      <c r="K54" s="65" t="s">
        <v>24</v>
      </c>
      <c r="L54" s="65"/>
      <c r="M54" s="65"/>
      <c r="N54" s="65" t="s">
        <v>25</v>
      </c>
      <c r="O54" s="65"/>
      <c r="P54" s="65"/>
    </row>
    <row r="55" spans="1:16" ht="14.25" customHeight="1" x14ac:dyDescent="0.35">
      <c r="A55" s="77" t="s">
        <v>26</v>
      </c>
      <c r="B55" s="77"/>
      <c r="C55" s="77"/>
      <c r="D55" s="78" t="s">
        <v>27</v>
      </c>
      <c r="E55" s="78"/>
      <c r="F55" s="78"/>
      <c r="G55" s="78" t="s">
        <v>28</v>
      </c>
      <c r="H55" s="78"/>
      <c r="I55" s="78" t="s">
        <v>48</v>
      </c>
      <c r="J55" s="78"/>
      <c r="K55" s="78" t="s">
        <v>49</v>
      </c>
      <c r="L55" s="78"/>
      <c r="M55" s="78"/>
      <c r="N55" s="78" t="s">
        <v>50</v>
      </c>
      <c r="O55" s="78"/>
      <c r="P55" s="78"/>
    </row>
    <row r="56" spans="1:16" ht="14.25" customHeight="1" x14ac:dyDescent="0.35">
      <c r="A56" s="77" t="s">
        <v>29</v>
      </c>
      <c r="B56" s="77"/>
      <c r="C56" s="77"/>
      <c r="D56" s="76">
        <v>0</v>
      </c>
      <c r="E56" s="76"/>
      <c r="F56" s="76"/>
      <c r="G56" s="76">
        <v>0.2</v>
      </c>
      <c r="H56" s="76"/>
      <c r="I56" s="76">
        <v>11266.8</v>
      </c>
      <c r="J56" s="76"/>
      <c r="K56" s="79">
        <v>0</v>
      </c>
      <c r="L56" s="80"/>
      <c r="M56" s="81"/>
      <c r="N56" s="76">
        <v>14564.6</v>
      </c>
      <c r="O56" s="76"/>
      <c r="P56" s="7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6F36D-20A9-414C-9F28-DF38C2503FF2}">
  <sheetPr>
    <pageSetUpPr fitToPage="1"/>
  </sheetPr>
  <dimension ref="A1:R1002"/>
  <sheetViews>
    <sheetView topLeftCell="A37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44926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31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/>
      <c r="B32" s="19"/>
      <c r="C32" s="32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18"/>
      <c r="B33" s="19"/>
      <c r="C33" s="32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18"/>
      <c r="B34" s="19"/>
      <c r="D34" s="23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18"/>
      <c r="B35" s="19"/>
      <c r="C35" s="32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18"/>
      <c r="B36" s="19"/>
      <c r="C36" s="3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18"/>
      <c r="B37" s="19"/>
      <c r="C37" s="32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58888.799999999996</v>
      </c>
      <c r="K52" s="42"/>
      <c r="L52" s="42"/>
      <c r="M52" s="43">
        <f>SUM(M22:M51)</f>
        <v>33057.199999999997</v>
      </c>
      <c r="N52" s="42"/>
      <c r="O52" s="44"/>
      <c r="P52" s="45">
        <f>J52-M52</f>
        <v>25831.599999999999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65" t="s">
        <v>21</v>
      </c>
      <c r="E54" s="65"/>
      <c r="F54" s="65"/>
      <c r="G54" s="65" t="s">
        <v>22</v>
      </c>
      <c r="H54" s="65"/>
      <c r="I54" s="65" t="s">
        <v>23</v>
      </c>
      <c r="J54" s="65"/>
      <c r="K54" s="65" t="s">
        <v>24</v>
      </c>
      <c r="L54" s="65"/>
      <c r="M54" s="65"/>
      <c r="N54" s="65" t="s">
        <v>25</v>
      </c>
      <c r="O54" s="65"/>
      <c r="P54" s="65"/>
    </row>
    <row r="55" spans="1:16" ht="14.25" customHeight="1" x14ac:dyDescent="0.35">
      <c r="A55" s="77" t="s">
        <v>26</v>
      </c>
      <c r="B55" s="77"/>
      <c r="C55" s="77"/>
      <c r="D55" s="78" t="s">
        <v>27</v>
      </c>
      <c r="E55" s="78"/>
      <c r="F55" s="78"/>
      <c r="G55" s="78" t="s">
        <v>28</v>
      </c>
      <c r="H55" s="78"/>
      <c r="I55" s="78" t="s">
        <v>48</v>
      </c>
      <c r="J55" s="78"/>
      <c r="K55" s="78" t="s">
        <v>49</v>
      </c>
      <c r="L55" s="78"/>
      <c r="M55" s="78"/>
      <c r="N55" s="78" t="s">
        <v>50</v>
      </c>
      <c r="O55" s="78"/>
      <c r="P55" s="78"/>
    </row>
    <row r="56" spans="1:16" ht="14.25" customHeight="1" x14ac:dyDescent="0.35">
      <c r="A56" s="77" t="s">
        <v>29</v>
      </c>
      <c r="B56" s="77"/>
      <c r="C56" s="77"/>
      <c r="D56" s="76">
        <v>0</v>
      </c>
      <c r="E56" s="76"/>
      <c r="F56" s="76"/>
      <c r="G56" s="76">
        <v>0.2</v>
      </c>
      <c r="H56" s="76"/>
      <c r="I56" s="76">
        <v>11266.8</v>
      </c>
      <c r="J56" s="76"/>
      <c r="K56" s="79">
        <v>0</v>
      </c>
      <c r="L56" s="80"/>
      <c r="M56" s="81"/>
      <c r="N56" s="76">
        <v>14564.6</v>
      </c>
      <c r="O56" s="76"/>
      <c r="P56" s="7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6DF94-7D4C-4BEB-9B8F-C2DB31F9887D}">
  <sheetPr>
    <pageSetUpPr fitToPage="1"/>
  </sheetPr>
  <dimension ref="A1:R1002"/>
  <sheetViews>
    <sheetView topLeftCell="A40" zoomScaleNormal="100" workbookViewId="0">
      <selection activeCell="I56" sqref="I56:P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44957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31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/>
      <c r="B32" s="19"/>
      <c r="C32" s="32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18"/>
      <c r="B33" s="19"/>
      <c r="C33" s="32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18"/>
      <c r="B34" s="19"/>
      <c r="D34" s="23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18"/>
      <c r="B35" s="19"/>
      <c r="C35" s="32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18"/>
      <c r="B36" s="19"/>
      <c r="C36" s="3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18"/>
      <c r="B37" s="19"/>
      <c r="C37" s="32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58888.799999999996</v>
      </c>
      <c r="K52" s="42"/>
      <c r="L52" s="42"/>
      <c r="M52" s="43">
        <f>SUM(M22:M51)</f>
        <v>33057.199999999997</v>
      </c>
      <c r="N52" s="42"/>
      <c r="O52" s="44"/>
      <c r="P52" s="45">
        <f>J52-M52</f>
        <v>25831.599999999999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65" t="s">
        <v>21</v>
      </c>
      <c r="E54" s="65"/>
      <c r="F54" s="65"/>
      <c r="G54" s="65" t="s">
        <v>22</v>
      </c>
      <c r="H54" s="65"/>
      <c r="I54" s="65" t="s">
        <v>23</v>
      </c>
      <c r="J54" s="65"/>
      <c r="K54" s="65" t="s">
        <v>24</v>
      </c>
      <c r="L54" s="65"/>
      <c r="M54" s="65"/>
      <c r="N54" s="65" t="s">
        <v>25</v>
      </c>
      <c r="O54" s="65"/>
      <c r="P54" s="65"/>
    </row>
    <row r="55" spans="1:16" ht="14.25" customHeight="1" x14ac:dyDescent="0.35">
      <c r="A55" s="77" t="s">
        <v>26</v>
      </c>
      <c r="B55" s="77"/>
      <c r="C55" s="77"/>
      <c r="D55" s="78" t="s">
        <v>27</v>
      </c>
      <c r="E55" s="78"/>
      <c r="F55" s="78"/>
      <c r="G55" s="78" t="s">
        <v>28</v>
      </c>
      <c r="H55" s="78"/>
      <c r="I55" s="78" t="s">
        <v>48</v>
      </c>
      <c r="J55" s="78"/>
      <c r="K55" s="78" t="s">
        <v>49</v>
      </c>
      <c r="L55" s="78"/>
      <c r="M55" s="78"/>
      <c r="N55" s="78" t="s">
        <v>50</v>
      </c>
      <c r="O55" s="78"/>
      <c r="P55" s="78"/>
    </row>
    <row r="56" spans="1:16" ht="14.25" customHeight="1" x14ac:dyDescent="0.35">
      <c r="A56" s="77" t="s">
        <v>29</v>
      </c>
      <c r="B56" s="77"/>
      <c r="C56" s="77"/>
      <c r="D56" s="76">
        <v>0</v>
      </c>
      <c r="E56" s="76"/>
      <c r="F56" s="76"/>
      <c r="G56" s="76">
        <v>0.2</v>
      </c>
      <c r="H56" s="76"/>
      <c r="I56" s="76">
        <v>11266.8</v>
      </c>
      <c r="J56" s="76"/>
      <c r="K56" s="79">
        <v>0</v>
      </c>
      <c r="L56" s="80"/>
      <c r="M56" s="81"/>
      <c r="N56" s="76">
        <v>14564.6</v>
      </c>
      <c r="O56" s="76"/>
      <c r="P56" s="7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AF95-3D49-4E39-8CE9-0101E47652BB}">
  <sheetPr>
    <pageSetUpPr fitToPage="1"/>
  </sheetPr>
  <dimension ref="A1:R1002"/>
  <sheetViews>
    <sheetView topLeftCell="A28" zoomScaleNormal="100" workbookViewId="0">
      <selection activeCell="Q53" sqref="Q5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44985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33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>
        <v>44980</v>
      </c>
      <c r="B32" s="19"/>
      <c r="C32" s="32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11266.8</v>
      </c>
      <c r="N32" s="22"/>
      <c r="O32" s="12"/>
      <c r="P32" s="54">
        <f t="shared" si="1"/>
        <v>14564.8</v>
      </c>
    </row>
    <row r="33" spans="1:16" ht="14.25" customHeight="1" x14ac:dyDescent="0.35">
      <c r="A33" s="18">
        <v>44981</v>
      </c>
      <c r="B33" s="19"/>
      <c r="C33" s="32" t="s">
        <v>59</v>
      </c>
      <c r="D33" s="6"/>
      <c r="E33" s="6" t="s">
        <v>19</v>
      </c>
      <c r="F33" s="6"/>
      <c r="G33" s="6"/>
      <c r="H33" s="6"/>
      <c r="I33" s="6"/>
      <c r="J33" s="21">
        <v>1059.5</v>
      </c>
      <c r="K33" s="22"/>
      <c r="L33" s="12"/>
      <c r="M33" s="12"/>
      <c r="N33" s="22"/>
      <c r="O33" s="12"/>
      <c r="P33" s="54">
        <f t="shared" si="1"/>
        <v>15624.3</v>
      </c>
    </row>
    <row r="34" spans="1:16" ht="14.25" customHeight="1" x14ac:dyDescent="0.35">
      <c r="A34" s="18"/>
      <c r="B34" s="19"/>
      <c r="D34" s="23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18"/>
      <c r="B35" s="19"/>
      <c r="C35" s="32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18"/>
      <c r="B36" s="19"/>
      <c r="C36" s="3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18"/>
      <c r="B37" s="19"/>
      <c r="C37" s="32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59948.299999999996</v>
      </c>
      <c r="K52" s="42"/>
      <c r="L52" s="42"/>
      <c r="M52" s="43">
        <f>SUM(M22:M51)</f>
        <v>44324</v>
      </c>
      <c r="N52" s="42"/>
      <c r="O52" s="44"/>
      <c r="P52" s="45">
        <f>J52-M52</f>
        <v>15624.299999999996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65" t="s">
        <v>21</v>
      </c>
      <c r="E54" s="65"/>
      <c r="F54" s="65"/>
      <c r="G54" s="65" t="s">
        <v>22</v>
      </c>
      <c r="H54" s="65"/>
      <c r="I54" s="65" t="s">
        <v>23</v>
      </c>
      <c r="J54" s="65"/>
      <c r="K54" s="65" t="s">
        <v>24</v>
      </c>
      <c r="L54" s="65"/>
      <c r="M54" s="65"/>
      <c r="N54" s="65" t="s">
        <v>25</v>
      </c>
      <c r="O54" s="65"/>
      <c r="P54" s="65"/>
    </row>
    <row r="55" spans="1:16" ht="14.25" customHeight="1" x14ac:dyDescent="0.35">
      <c r="A55" s="77" t="s">
        <v>26</v>
      </c>
      <c r="B55" s="77"/>
      <c r="C55" s="77"/>
      <c r="D55" s="78" t="s">
        <v>28</v>
      </c>
      <c r="E55" s="78"/>
      <c r="F55" s="78"/>
      <c r="G55" s="78" t="s">
        <v>50</v>
      </c>
      <c r="H55" s="78"/>
      <c r="I55" s="78" t="s">
        <v>60</v>
      </c>
      <c r="J55" s="78"/>
      <c r="K55" s="78" t="s">
        <v>61</v>
      </c>
      <c r="L55" s="78"/>
      <c r="M55" s="78"/>
      <c r="N55" s="78" t="s">
        <v>62</v>
      </c>
      <c r="O55" s="78"/>
      <c r="P55" s="78"/>
    </row>
    <row r="56" spans="1:16" ht="14.25" customHeight="1" x14ac:dyDescent="0.35">
      <c r="A56" s="77" t="s">
        <v>29</v>
      </c>
      <c r="B56" s="77"/>
      <c r="C56" s="77"/>
      <c r="D56" s="76">
        <v>0.2</v>
      </c>
      <c r="E56" s="76"/>
      <c r="F56" s="76"/>
      <c r="G56" s="76">
        <v>14564.6</v>
      </c>
      <c r="H56" s="76"/>
      <c r="I56" s="76">
        <v>0</v>
      </c>
      <c r="J56" s="76"/>
      <c r="K56" s="79">
        <v>0</v>
      </c>
      <c r="L56" s="80"/>
      <c r="M56" s="81"/>
      <c r="N56" s="76">
        <v>1059.5</v>
      </c>
      <c r="O56" s="76"/>
      <c r="P56" s="7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39DF-DF55-4467-9EBE-37DFF3578D41}">
  <sheetPr>
    <pageSetUpPr fitToPage="1"/>
  </sheetPr>
  <dimension ref="A1:R1002"/>
  <sheetViews>
    <sheetView topLeftCell="A37" zoomScaleNormal="100" workbookViewId="0">
      <selection activeCell="M20" sqref="M2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45016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33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>
        <v>44980</v>
      </c>
      <c r="B32" s="19"/>
      <c r="C32" s="32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11266.8</v>
      </c>
      <c r="N32" s="22"/>
      <c r="O32" s="12"/>
      <c r="P32" s="54">
        <f t="shared" si="1"/>
        <v>14564.8</v>
      </c>
    </row>
    <row r="33" spans="1:16" ht="14.25" customHeight="1" x14ac:dyDescent="0.35">
      <c r="A33" s="18">
        <v>44981</v>
      </c>
      <c r="B33" s="19"/>
      <c r="C33" s="32" t="s">
        <v>59</v>
      </c>
      <c r="D33" s="6"/>
      <c r="E33" s="6" t="s">
        <v>19</v>
      </c>
      <c r="F33" s="6"/>
      <c r="G33" s="6"/>
      <c r="H33" s="6"/>
      <c r="I33" s="6"/>
      <c r="J33" s="21">
        <v>1059.5</v>
      </c>
      <c r="K33" s="22"/>
      <c r="L33" s="12"/>
      <c r="M33" s="12"/>
      <c r="N33" s="22"/>
      <c r="O33" s="12"/>
      <c r="P33" s="54">
        <f t="shared" si="1"/>
        <v>15624.3</v>
      </c>
    </row>
    <row r="34" spans="1:16" ht="14.25" customHeight="1" x14ac:dyDescent="0.35">
      <c r="A34" s="18"/>
      <c r="B34" s="19"/>
      <c r="D34" s="23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18"/>
      <c r="B35" s="19"/>
      <c r="C35" s="32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18"/>
      <c r="B36" s="19"/>
      <c r="C36" s="3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18"/>
      <c r="B37" s="19"/>
      <c r="C37" s="32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59948.299999999996</v>
      </c>
      <c r="K52" s="42"/>
      <c r="L52" s="42"/>
      <c r="M52" s="43">
        <f>SUM(M22:M51)</f>
        <v>44324</v>
      </c>
      <c r="N52" s="42"/>
      <c r="O52" s="44"/>
      <c r="P52" s="45">
        <f>J52-M52</f>
        <v>15624.299999999996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65" t="s">
        <v>21</v>
      </c>
      <c r="E54" s="65"/>
      <c r="F54" s="65"/>
      <c r="G54" s="65" t="s">
        <v>22</v>
      </c>
      <c r="H54" s="65"/>
      <c r="I54" s="65" t="s">
        <v>23</v>
      </c>
      <c r="J54" s="65"/>
      <c r="K54" s="65" t="s">
        <v>24</v>
      </c>
      <c r="L54" s="65"/>
      <c r="M54" s="65"/>
      <c r="N54" s="65" t="s">
        <v>25</v>
      </c>
      <c r="O54" s="65"/>
      <c r="P54" s="65"/>
    </row>
    <row r="55" spans="1:16" ht="14.25" customHeight="1" x14ac:dyDescent="0.35">
      <c r="A55" s="77" t="s">
        <v>26</v>
      </c>
      <c r="B55" s="77"/>
      <c r="C55" s="77"/>
      <c r="D55" s="78" t="s">
        <v>28</v>
      </c>
      <c r="E55" s="78"/>
      <c r="F55" s="78"/>
      <c r="G55" s="78" t="s">
        <v>50</v>
      </c>
      <c r="H55" s="78"/>
      <c r="I55" s="78" t="s">
        <v>60</v>
      </c>
      <c r="J55" s="78"/>
      <c r="K55" s="78" t="s">
        <v>61</v>
      </c>
      <c r="L55" s="78"/>
      <c r="M55" s="78"/>
      <c r="N55" s="78" t="s">
        <v>62</v>
      </c>
      <c r="O55" s="78"/>
      <c r="P55" s="78"/>
    </row>
    <row r="56" spans="1:16" ht="14.25" customHeight="1" x14ac:dyDescent="0.35">
      <c r="A56" s="77" t="s">
        <v>29</v>
      </c>
      <c r="B56" s="77"/>
      <c r="C56" s="77"/>
      <c r="D56" s="76">
        <v>0.2</v>
      </c>
      <c r="E56" s="76"/>
      <c r="F56" s="76"/>
      <c r="G56" s="76">
        <v>14564.6</v>
      </c>
      <c r="H56" s="76"/>
      <c r="I56" s="76">
        <v>0</v>
      </c>
      <c r="J56" s="76"/>
      <c r="K56" s="79">
        <v>0</v>
      </c>
      <c r="L56" s="80"/>
      <c r="M56" s="81"/>
      <c r="N56" s="76">
        <v>1059.5</v>
      </c>
      <c r="O56" s="76"/>
      <c r="P56" s="7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11F5-4408-4463-8FE1-DD04AC8A2520}">
  <sheetPr>
    <pageSetUpPr fitToPage="1"/>
  </sheetPr>
  <dimension ref="A1:R1002"/>
  <sheetViews>
    <sheetView topLeftCell="A16" zoomScaleNormal="100" workbookViewId="0">
      <selection activeCell="Q53" sqref="Q5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45046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5"/>
      <c r="M21" s="16" t="s">
        <v>17</v>
      </c>
      <c r="N21" s="17"/>
      <c r="O21" s="74" t="s">
        <v>18</v>
      </c>
      <c r="P21" s="75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35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>
        <v>44980</v>
      </c>
      <c r="B32" s="19"/>
      <c r="C32" s="32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11266.8</v>
      </c>
      <c r="N32" s="22"/>
      <c r="O32" s="12"/>
      <c r="P32" s="54">
        <f t="shared" si="1"/>
        <v>14564.8</v>
      </c>
    </row>
    <row r="33" spans="1:16" ht="14.25" customHeight="1" x14ac:dyDescent="0.35">
      <c r="A33" s="18">
        <v>44981</v>
      </c>
      <c r="B33" s="19"/>
      <c r="C33" s="32" t="s">
        <v>59</v>
      </c>
      <c r="D33" s="6"/>
      <c r="E33" s="6" t="s">
        <v>19</v>
      </c>
      <c r="F33" s="6"/>
      <c r="G33" s="6"/>
      <c r="H33" s="6"/>
      <c r="I33" s="6"/>
      <c r="J33" s="21">
        <v>1059.5</v>
      </c>
      <c r="K33" s="22"/>
      <c r="L33" s="12"/>
      <c r="M33" s="12"/>
      <c r="N33" s="22"/>
      <c r="O33" s="12"/>
      <c r="P33" s="54">
        <f t="shared" si="1"/>
        <v>15624.3</v>
      </c>
    </row>
    <row r="34" spans="1:16" ht="14.25" customHeight="1" x14ac:dyDescent="0.35">
      <c r="A34" s="18">
        <v>45020</v>
      </c>
      <c r="B34" s="19"/>
      <c r="C34" s="32" t="s">
        <v>63</v>
      </c>
      <c r="D34" s="23"/>
      <c r="E34" s="6" t="s">
        <v>64</v>
      </c>
      <c r="F34" s="6"/>
      <c r="G34" s="6"/>
      <c r="H34" s="6"/>
      <c r="I34" s="6"/>
      <c r="J34" s="21"/>
      <c r="K34" s="22"/>
      <c r="L34" s="12"/>
      <c r="M34" s="12">
        <v>14564.6</v>
      </c>
      <c r="N34" s="22"/>
      <c r="O34" s="12"/>
      <c r="P34" s="54">
        <f t="shared" si="1"/>
        <v>1059.6999999999989</v>
      </c>
    </row>
    <row r="35" spans="1:16" ht="14.25" customHeight="1" x14ac:dyDescent="0.35">
      <c r="A35" s="18">
        <v>45020</v>
      </c>
      <c r="B35" s="19"/>
      <c r="C35" s="63" t="s">
        <v>65</v>
      </c>
      <c r="D35" s="6"/>
      <c r="E35" s="6" t="s">
        <v>19</v>
      </c>
      <c r="F35" s="6"/>
      <c r="G35" s="6"/>
      <c r="H35" s="6"/>
      <c r="I35" s="32"/>
      <c r="J35" s="62">
        <v>14999.1</v>
      </c>
      <c r="K35" s="22"/>
      <c r="L35" s="12"/>
      <c r="M35" s="12"/>
      <c r="N35" s="22"/>
      <c r="O35" s="12"/>
      <c r="P35" s="54">
        <f t="shared" si="1"/>
        <v>16058.8</v>
      </c>
    </row>
    <row r="36" spans="1:16" ht="14.25" customHeight="1" x14ac:dyDescent="0.35">
      <c r="A36" s="18"/>
      <c r="B36" s="19"/>
      <c r="C36" s="3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54"/>
    </row>
    <row r="37" spans="1:16" ht="14.25" customHeight="1" x14ac:dyDescent="0.35">
      <c r="A37" s="18"/>
      <c r="B37" s="19"/>
      <c r="C37" s="32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74947.399999999994</v>
      </c>
      <c r="K52" s="42"/>
      <c r="L52" s="42"/>
      <c r="M52" s="43">
        <f>SUM(M22:M51)</f>
        <v>58888.6</v>
      </c>
      <c r="N52" s="42"/>
      <c r="O52" s="44"/>
      <c r="P52" s="45">
        <f>J52-M52</f>
        <v>16058.799999999996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65" t="s">
        <v>21</v>
      </c>
      <c r="E54" s="65"/>
      <c r="F54" s="65"/>
      <c r="G54" s="65" t="s">
        <v>22</v>
      </c>
      <c r="H54" s="65"/>
      <c r="I54" s="65" t="s">
        <v>23</v>
      </c>
      <c r="J54" s="65"/>
      <c r="K54" s="65" t="s">
        <v>24</v>
      </c>
      <c r="L54" s="65"/>
      <c r="M54" s="65"/>
      <c r="N54" s="65" t="s">
        <v>25</v>
      </c>
      <c r="O54" s="65"/>
      <c r="P54" s="65"/>
    </row>
    <row r="55" spans="1:16" ht="14.25" customHeight="1" x14ac:dyDescent="0.35">
      <c r="A55" s="77" t="s">
        <v>26</v>
      </c>
      <c r="B55" s="77"/>
      <c r="C55" s="77"/>
      <c r="D55" s="78" t="s">
        <v>28</v>
      </c>
      <c r="E55" s="78"/>
      <c r="F55" s="78"/>
      <c r="G55" s="78" t="s">
        <v>61</v>
      </c>
      <c r="H55" s="78"/>
      <c r="I55" s="78" t="s">
        <v>62</v>
      </c>
      <c r="J55" s="78"/>
      <c r="K55" s="78" t="s">
        <v>66</v>
      </c>
      <c r="L55" s="78"/>
      <c r="M55" s="78"/>
      <c r="N55" s="78" t="s">
        <v>67</v>
      </c>
      <c r="O55" s="78"/>
      <c r="P55" s="78"/>
    </row>
    <row r="56" spans="1:16" ht="14.25" customHeight="1" x14ac:dyDescent="0.35">
      <c r="A56" s="77" t="s">
        <v>29</v>
      </c>
      <c r="B56" s="77"/>
      <c r="C56" s="77"/>
      <c r="D56" s="76">
        <v>0.2</v>
      </c>
      <c r="E56" s="76"/>
      <c r="F56" s="76"/>
      <c r="G56" s="76">
        <v>0</v>
      </c>
      <c r="H56" s="76"/>
      <c r="I56" s="76">
        <v>1059.5</v>
      </c>
      <c r="J56" s="76"/>
      <c r="K56" s="79">
        <v>0</v>
      </c>
      <c r="L56" s="80"/>
      <c r="M56" s="81"/>
      <c r="N56" s="76">
        <v>14999.1</v>
      </c>
      <c r="O56" s="76"/>
      <c r="P56" s="7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SOA_Transform 0822</vt:lpstr>
      <vt:lpstr>SOA_Transform 0922</vt:lpstr>
      <vt:lpstr>SOA_Transform 1022</vt:lpstr>
      <vt:lpstr>SOA_Transform 1122</vt:lpstr>
      <vt:lpstr>SOA_Transform 1222</vt:lpstr>
      <vt:lpstr>SOA_Transform 0123</vt:lpstr>
      <vt:lpstr>SOA_Transform 0223</vt:lpstr>
      <vt:lpstr>SOA_Transform 0323</vt:lpstr>
      <vt:lpstr>SOA_Transform 0423</vt:lpstr>
      <vt:lpstr>SOA_Transform 0523</vt:lpstr>
      <vt:lpstr>SOA_Transform 0623</vt:lpstr>
      <vt:lpstr>SOA_Transform 0723</vt:lpstr>
      <vt:lpstr>SOA_Transform 0823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mei mei yoo</cp:lastModifiedBy>
  <cp:lastPrinted>2023-09-27T05:32:57Z</cp:lastPrinted>
  <dcterms:created xsi:type="dcterms:W3CDTF">2022-09-16T16:24:35Z</dcterms:created>
  <dcterms:modified xsi:type="dcterms:W3CDTF">2023-10-07T05:21:00Z</dcterms:modified>
</cp:coreProperties>
</file>