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incheonedu-my.sharepoint.com/personal/stp_o365_ice_go_kr/Documents/2023/고려대학교/일반화학실험/"/>
    </mc:Choice>
  </mc:AlternateContent>
  <xr:revisionPtr revIDLastSave="114" documentId="11_AD4D066CA252ABDACC10489E21245CE748B8DF51" xr6:coauthVersionLast="47" xr6:coauthVersionMax="47" xr10:uidLastSave="{34650294-F298-47DD-953B-35C1A412B345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G14" i="1"/>
  <c r="G15" i="1"/>
  <c r="G13" i="1"/>
  <c r="E14" i="1"/>
  <c r="E15" i="1"/>
  <c r="D15" i="1"/>
  <c r="D13" i="1"/>
  <c r="D14" i="1"/>
  <c r="C13" i="1"/>
  <c r="C14" i="1"/>
  <c r="C15" i="1"/>
  <c r="F9" i="1"/>
  <c r="F10" i="1"/>
  <c r="F8" i="1"/>
</calcChain>
</file>

<file path=xl/sharedStrings.xml><?xml version="1.0" encoding="utf-8"?>
<sst xmlns="http://schemas.openxmlformats.org/spreadsheetml/2006/main" count="19" uniqueCount="16">
  <si>
    <t>laboratory condition</t>
    <phoneticPr fontId="1" type="noConversion"/>
  </si>
  <si>
    <t>calibrated atmosphere(atm)</t>
    <phoneticPr fontId="1" type="noConversion"/>
  </si>
  <si>
    <t>Zn</t>
    <phoneticPr fontId="1" type="noConversion"/>
  </si>
  <si>
    <t>Al</t>
    <phoneticPr fontId="1" type="noConversion"/>
  </si>
  <si>
    <t>used mass 
of metal(mg)</t>
    <phoneticPr fontId="1" type="noConversion"/>
  </si>
  <si>
    <t>Mg</t>
    <phoneticPr fontId="1" type="noConversion"/>
  </si>
  <si>
    <t>initial number
(mL)</t>
    <phoneticPr fontId="1" type="noConversion"/>
  </si>
  <si>
    <t>final number
(mL)</t>
    <phoneticPr fontId="1" type="noConversion"/>
  </si>
  <si>
    <t>produced 
volume of H2(mL)</t>
    <phoneticPr fontId="1" type="noConversion"/>
  </si>
  <si>
    <t>quantity of
hydrogen(mol)</t>
    <phoneticPr fontId="1" type="noConversion"/>
  </si>
  <si>
    <t>quantity of metal(mol)</t>
    <phoneticPr fontId="1" type="noConversion"/>
  </si>
  <si>
    <t>molar mass
(g/mol)</t>
    <phoneticPr fontId="1" type="noConversion"/>
  </si>
  <si>
    <t>error(%)</t>
    <phoneticPr fontId="1" type="noConversion"/>
  </si>
  <si>
    <t>temp of lab(K)</t>
    <phoneticPr fontId="1" type="noConversion"/>
  </si>
  <si>
    <t>temp of water(K)</t>
    <phoneticPr fontId="1" type="noConversion"/>
  </si>
  <si>
    <t>true value
(g/mol)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</si>
</sst>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.E+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zoomScaleNormal="100" workbookViewId="0">
      <selection activeCell="E14" sqref="E14"/>
    </sheetView>
  </sheetViews>
  <sheetFormatPr defaultRowHeight="19.95" customHeight="1" x14ac:dyDescent="0.4"/>
  <cols>
    <col min="1" max="1" width="2.09765625" style="1" customWidth="1"/>
    <col min="2" max="5" width="11.8984375" style="1" customWidth="1"/>
    <col min="6" max="6" width="14.796875" style="1" customWidth="1"/>
    <col min="7" max="7" width="11.8984375" style="1" customWidth="1"/>
    <col min="8" max="10" width="21.8984375" style="1" customWidth="1"/>
    <col min="11" max="16384" width="8.796875" style="1"/>
  </cols>
  <sheetData>
    <row r="2" spans="2:7" ht="19.95" customHeight="1" x14ac:dyDescent="0.4">
      <c r="B2" s="7" t="s">
        <v>0</v>
      </c>
      <c r="C2" s="7"/>
      <c r="D2" s="7"/>
    </row>
    <row r="3" spans="2:7" ht="19.95" customHeight="1" x14ac:dyDescent="0.4">
      <c r="B3" s="7" t="s">
        <v>13</v>
      </c>
      <c r="C3" s="7"/>
      <c r="D3" s="2">
        <v>292</v>
      </c>
    </row>
    <row r="4" spans="2:7" ht="19.95" customHeight="1" x14ac:dyDescent="0.4">
      <c r="B4" s="7" t="s">
        <v>14</v>
      </c>
      <c r="C4" s="7"/>
      <c r="D4" s="2">
        <v>291</v>
      </c>
    </row>
    <row r="5" spans="2:7" ht="19.8" customHeight="1" x14ac:dyDescent="0.4">
      <c r="B5" s="7" t="s">
        <v>1</v>
      </c>
      <c r="C5" s="7"/>
      <c r="D5" s="2">
        <v>1.0022</v>
      </c>
    </row>
    <row r="7" spans="2:7" ht="33" customHeight="1" x14ac:dyDescent="0.4">
      <c r="B7" s="2"/>
      <c r="C7" s="3" t="s">
        <v>4</v>
      </c>
      <c r="D7" s="3" t="s">
        <v>6</v>
      </c>
      <c r="E7" s="3" t="s">
        <v>7</v>
      </c>
      <c r="F7" s="3" t="s">
        <v>8</v>
      </c>
    </row>
    <row r="8" spans="2:7" ht="19.95" customHeight="1" x14ac:dyDescent="0.4">
      <c r="B8" s="2" t="s">
        <v>2</v>
      </c>
      <c r="C8" s="2">
        <v>39.6</v>
      </c>
      <c r="D8" s="2">
        <v>5.8</v>
      </c>
      <c r="E8" s="2">
        <v>20.6</v>
      </c>
      <c r="F8" s="2">
        <f>E8-D8</f>
        <v>14.8</v>
      </c>
    </row>
    <row r="9" spans="2:7" ht="19.95" customHeight="1" x14ac:dyDescent="0.4">
      <c r="B9" s="2" t="s">
        <v>3</v>
      </c>
      <c r="C9" s="2">
        <v>45</v>
      </c>
      <c r="D9" s="2">
        <v>4.4000000000000004</v>
      </c>
      <c r="E9" s="2">
        <v>64.8</v>
      </c>
      <c r="F9" s="2">
        <f t="shared" ref="F9:F10" si="0">E9-D9</f>
        <v>60.4</v>
      </c>
    </row>
    <row r="10" spans="2:7" ht="19.95" customHeight="1" x14ac:dyDescent="0.4">
      <c r="B10" s="2" t="s">
        <v>5</v>
      </c>
      <c r="C10" s="2">
        <v>40.4</v>
      </c>
      <c r="D10" s="2">
        <v>5.4</v>
      </c>
      <c r="E10" s="2">
        <v>49.8</v>
      </c>
      <c r="F10" s="2">
        <f t="shared" si="0"/>
        <v>44.4</v>
      </c>
    </row>
    <row r="12" spans="2:7" ht="40.799999999999997" customHeight="1" x14ac:dyDescent="0.4">
      <c r="B12" s="2"/>
      <c r="C12" s="3" t="s">
        <v>9</v>
      </c>
      <c r="D12" s="3" t="s">
        <v>10</v>
      </c>
      <c r="E12" s="3" t="s">
        <v>11</v>
      </c>
      <c r="F12" s="3" t="s">
        <v>15</v>
      </c>
      <c r="G12" s="2" t="s">
        <v>12</v>
      </c>
    </row>
    <row r="13" spans="2:7" ht="19.95" customHeight="1" x14ac:dyDescent="0.4">
      <c r="B13" s="2" t="s">
        <v>2</v>
      </c>
      <c r="C13" s="6">
        <f>($D$5)*(F8/1000)/((0.082)*($D$3))</f>
        <v>6.1946876044102902E-4</v>
      </c>
      <c r="D13" s="6">
        <f>C13</f>
        <v>6.1946876044102902E-4</v>
      </c>
      <c r="E13" s="6">
        <f>(C8/1000)/D13</f>
        <v>63.925741746536012</v>
      </c>
      <c r="F13" s="2">
        <v>65.38</v>
      </c>
      <c r="G13" s="4">
        <f>(1-E13/F13)*100</f>
        <v>2.2243166923584967</v>
      </c>
    </row>
    <row r="14" spans="2:7" ht="19.95" customHeight="1" x14ac:dyDescent="0.4">
      <c r="B14" s="2" t="s">
        <v>3</v>
      </c>
      <c r="C14" s="6">
        <f t="shared" ref="C14:C15" si="1">($D$5)*(F9/1000)/((0.082)*($D$3))</f>
        <v>2.5281022385566319E-3</v>
      </c>
      <c r="D14" s="6">
        <f>(2*C14)/3</f>
        <v>1.6854014923710879E-3</v>
      </c>
      <c r="E14" s="6">
        <f t="shared" ref="E14:E15" si="2">(C9/1000)/D14</f>
        <v>26.699869558494491</v>
      </c>
      <c r="F14" s="2">
        <v>26.98</v>
      </c>
      <c r="G14" s="4">
        <f t="shared" ref="G14:G15" si="3">(1-E14/F14)*100</f>
        <v>1.0382892568773561</v>
      </c>
    </row>
    <row r="15" spans="2:7" ht="19.95" customHeight="1" x14ac:dyDescent="0.4">
      <c r="B15" s="2" t="s">
        <v>5</v>
      </c>
      <c r="C15" s="6">
        <f t="shared" si="1"/>
        <v>1.858406281323087E-3</v>
      </c>
      <c r="D15" s="6">
        <f>C15</f>
        <v>1.858406281323087E-3</v>
      </c>
      <c r="E15" s="6">
        <f t="shared" si="2"/>
        <v>21.739056957576217</v>
      </c>
      <c r="F15" s="2">
        <v>24.31</v>
      </c>
      <c r="G15" s="5">
        <f t="shared" si="3"/>
        <v>10.575660396642462</v>
      </c>
    </row>
  </sheetData>
  <mergeCells count="4">
    <mergeCell ref="B2:D2"/>
    <mergeCell ref="B5:C5"/>
    <mergeCell ref="B3:C3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정원준</dc:creator>
  <cp:lastModifiedBy>정 원준</cp:lastModifiedBy>
  <dcterms:created xsi:type="dcterms:W3CDTF">2015-06-05T18:19:34Z</dcterms:created>
  <dcterms:modified xsi:type="dcterms:W3CDTF">2023-04-18T14:12:53Z</dcterms:modified>
</cp:coreProperties>
</file>