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23760" yWindow="36" windowWidth="5160" windowHeight="7752" tabRatio="805" activeTab="8"/>
  </bookViews>
  <sheets>
    <sheet name="option 1" sheetId="1" r:id="rId1"/>
    <sheet name="SPLITED SCREEM IMAGE" sheetId="2" r:id="rId2"/>
    <sheet name="A1" sheetId="3" r:id="rId3"/>
    <sheet name="B1-B3" sheetId="4" r:id="rId4"/>
    <sheet name="B1-B3image" sheetId="12" r:id="rId5"/>
    <sheet name="B4" sheetId="5" r:id="rId6"/>
    <sheet name="B5" sheetId="6" r:id="rId7"/>
    <sheet name="C1-C3" sheetId="7" r:id="rId8"/>
    <sheet name="C1-C3image" sheetId="14" r:id="rId9"/>
    <sheet name="C4" sheetId="8" r:id="rId10"/>
    <sheet name="C5-C7" sheetId="9" r:id="rId11"/>
    <sheet name="E1" sheetId="10" r:id="rId12"/>
    <sheet name="E2" sheetId="11" r:id="rId13"/>
  </sheets>
  <calcPr calcId="152511"/>
</workbook>
</file>

<file path=xl/calcChain.xml><?xml version="1.0" encoding="utf-8"?>
<calcChain xmlns="http://schemas.openxmlformats.org/spreadsheetml/2006/main">
  <c r="AE40" i="14" l="1"/>
  <c r="AD34" i="12"/>
  <c r="AD33" i="12"/>
  <c r="AD9" i="12"/>
  <c r="AD8" i="12"/>
  <c r="AD34" i="14"/>
  <c r="AD33" i="14"/>
  <c r="AD9" i="14"/>
  <c r="AD8" i="14"/>
  <c r="AE39" i="14"/>
  <c r="AG31" i="14"/>
  <c r="AH31" i="14" s="1"/>
  <c r="AG30" i="14"/>
  <c r="AH30" i="14" s="1"/>
  <c r="AG6" i="14"/>
  <c r="AH6" i="14" s="1"/>
  <c r="AG5" i="14"/>
  <c r="AH5" i="14" s="1"/>
  <c r="AE40" i="12"/>
  <c r="AE39" i="12"/>
  <c r="AG31" i="12"/>
  <c r="AH31" i="12" s="1"/>
  <c r="AG30" i="12"/>
  <c r="AH30" i="12" s="1"/>
  <c r="AH6" i="12"/>
  <c r="AH5" i="12"/>
  <c r="AG6" i="12"/>
  <c r="AG5" i="12"/>
  <c r="G5" i="10" l="1"/>
  <c r="C5" i="10"/>
  <c r="F34" i="1" l="1"/>
  <c r="H34" i="1" l="1"/>
  <c r="G34" i="1"/>
  <c r="E34" i="1"/>
</calcChain>
</file>

<file path=xl/sharedStrings.xml><?xml version="1.0" encoding="utf-8"?>
<sst xmlns="http://schemas.openxmlformats.org/spreadsheetml/2006/main" count="185" uniqueCount="112">
  <si>
    <t>A1</t>
  </si>
  <si>
    <t>B1-2</t>
  </si>
  <si>
    <t>1920*192</t>
  </si>
  <si>
    <t>B2</t>
  </si>
  <si>
    <t>B3-2</t>
  </si>
  <si>
    <t>P5</t>
  </si>
  <si>
    <t>B4-2</t>
  </si>
  <si>
    <t>P4</t>
  </si>
  <si>
    <t>B5-2</t>
  </si>
  <si>
    <t>B5-3</t>
  </si>
  <si>
    <t>C1-2</t>
  </si>
  <si>
    <t>C2</t>
  </si>
  <si>
    <t>C3</t>
  </si>
  <si>
    <t>C4-2</t>
  </si>
  <si>
    <t>P3</t>
  </si>
  <si>
    <t>C5</t>
  </si>
  <si>
    <t>512*896</t>
  </si>
  <si>
    <t>C6</t>
  </si>
  <si>
    <t>C7</t>
  </si>
  <si>
    <t>E2-2</t>
  </si>
  <si>
    <t>1152*608</t>
    <phoneticPr fontId="4" type="noConversion"/>
  </si>
  <si>
    <t>4224*256</t>
    <phoneticPr fontId="4" type="noConversion"/>
  </si>
  <si>
    <t>1920*1520</t>
    <phoneticPr fontId="4" type="noConversion"/>
  </si>
  <si>
    <t>1088*3104</t>
    <phoneticPr fontId="4" type="noConversion"/>
  </si>
  <si>
    <t>B4-3</t>
    <phoneticPr fontId="4" type="noConversion"/>
  </si>
  <si>
    <t>P5</t>
    <phoneticPr fontId="4" type="noConversion"/>
  </si>
  <si>
    <t>3328*416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</si>
  <si>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</si>
  <si>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</si>
  <si>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</si>
  <si>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</si>
  <si>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1920*256</t>
  </si>
  <si>
    <t>384*256</t>
  </si>
  <si>
    <t>1920*416</t>
  </si>
  <si>
    <t>1408*416</t>
  </si>
  <si>
    <t>E1-5</t>
    <phoneticPr fontId="4" type="noConversion"/>
  </si>
  <si>
    <t>E1-6</t>
    <phoneticPr fontId="4" type="noConversion"/>
  </si>
  <si>
    <t>1088*960</t>
  </si>
  <si>
    <t>1088*224</t>
  </si>
  <si>
    <t>1052*1920</t>
  </si>
  <si>
    <t>400*1920</t>
  </si>
  <si>
    <t>1052*800</t>
  </si>
  <si>
    <t>400*800</t>
  </si>
  <si>
    <t>1920*192</t>
    <phoneticPr fontId="4" type="noConversion"/>
  </si>
  <si>
    <t>B3-1</t>
    <phoneticPr fontId="4" type="noConversion"/>
  </si>
  <si>
    <t>B4-4</t>
    <phoneticPr fontId="4" type="noConversion"/>
  </si>
  <si>
    <t>P5</t>
    <phoneticPr fontId="4" type="noConversion"/>
  </si>
  <si>
    <t>LED TYPE</t>
    <phoneticPr fontId="4" type="noConversion"/>
  </si>
  <si>
    <t>P5</t>
    <phoneticPr fontId="4" type="noConversion"/>
  </si>
  <si>
    <t>P2</t>
    <phoneticPr fontId="4" type="noConversion"/>
  </si>
  <si>
    <t>SCREEN POSITION</t>
    <phoneticPr fontId="4" type="noConversion"/>
  </si>
  <si>
    <t>B1-1(M)</t>
    <phoneticPr fontId="4" type="noConversion"/>
  </si>
  <si>
    <t>B4-1(M)</t>
    <phoneticPr fontId="4" type="noConversion"/>
  </si>
  <si>
    <t>B5-1(M)</t>
    <phoneticPr fontId="4" type="noConversion"/>
  </si>
  <si>
    <t>C1-1(M)</t>
    <phoneticPr fontId="4" type="noConversion"/>
  </si>
  <si>
    <t>C4-1(M)</t>
    <phoneticPr fontId="4" type="noConversion"/>
  </si>
  <si>
    <t>E1-1(M)</t>
    <phoneticPr fontId="4" type="noConversion"/>
  </si>
  <si>
    <t>E2-1(M)</t>
    <phoneticPr fontId="4" type="noConversion"/>
  </si>
  <si>
    <t>EQUIPMENT AMOUNT
(V8 STB)</t>
    <phoneticPr fontId="4" type="noConversion"/>
  </si>
  <si>
    <t>EQUIPMENT AMOUNT
(LED Emitter)</t>
    <phoneticPr fontId="4" type="noConversion"/>
  </si>
  <si>
    <t>DISPLAY RESOLUTION(px)</t>
    <phoneticPr fontId="4" type="noConversion"/>
  </si>
  <si>
    <t>LED DISPLAY RESOLUTION
(px)</t>
    <phoneticPr fontId="4" type="noConversion"/>
  </si>
  <si>
    <t>COMMENTS</t>
    <phoneticPr fontId="4" type="noConversion"/>
  </si>
  <si>
    <t>SPLITED RESOLUTION</t>
    <phoneticPr fontId="4" type="noConversion"/>
  </si>
  <si>
    <t>SCREEM ID</t>
    <phoneticPr fontId="4" type="noConversion"/>
  </si>
  <si>
    <t>SPLITED SCREEM IMAGE</t>
    <phoneticPr fontId="4" type="noConversion"/>
  </si>
  <si>
    <t>3584*192</t>
    <phoneticPr fontId="4" type="noConversion"/>
  </si>
  <si>
    <t>1664*192</t>
  </si>
  <si>
    <t>1514*192</t>
  </si>
  <si>
    <t>1514*192</t>
    <phoneticPr fontId="4" type="noConversion"/>
  </si>
  <si>
    <t>1514*192</t>
    <phoneticPr fontId="4" type="noConversion"/>
  </si>
  <si>
    <t>1664*192</t>
    <phoneticPr fontId="4" type="noConversion"/>
  </si>
  <si>
    <t>1066*192</t>
  </si>
  <si>
    <t>1066*192</t>
    <phoneticPr fontId="4" type="noConversion"/>
  </si>
  <si>
    <t>1066*192</t>
    <phoneticPr fontId="4" type="noConversion"/>
  </si>
  <si>
    <t>1052*1920</t>
    <phoneticPr fontId="4" type="noConversion"/>
  </si>
  <si>
    <t>1920*1052</t>
  </si>
  <si>
    <t>1920*400</t>
  </si>
  <si>
    <t>800*1052</t>
  </si>
  <si>
    <t>800*400</t>
  </si>
  <si>
    <t>1152*608</t>
    <phoneticPr fontId="4" type="noConversion"/>
  </si>
  <si>
    <t>3584*192</t>
    <phoneticPr fontId="4" type="noConversion"/>
  </si>
  <si>
    <t>1514*192</t>
    <phoneticPr fontId="4" type="noConversion"/>
  </si>
  <si>
    <t>1920*192</t>
    <phoneticPr fontId="4" type="noConversion"/>
  </si>
  <si>
    <t>1664*192</t>
    <phoneticPr fontId="4" type="noConversion"/>
  </si>
  <si>
    <t>2170*192</t>
    <phoneticPr fontId="4" type="noConversion"/>
  </si>
  <si>
    <t>2504*2720</t>
    <phoneticPr fontId="4" type="noConversion"/>
  </si>
  <si>
    <t>ORIGINAL RESOLUTION</t>
    <phoneticPr fontId="4" type="noConversion"/>
  </si>
  <si>
    <t>counter-clockwise 90 degrees for the original vertical direction</t>
    <phoneticPr fontId="4" type="noConversion"/>
  </si>
  <si>
    <r>
      <t xml:space="preserve">WIRE JUMPER
 (Switch-V8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</si>
  <si>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r>
      <t xml:space="preserve">POWER LINE
(V8 STB)
</t>
    </r>
    <r>
      <rPr>
        <b/>
        <sz val="11"/>
        <color indexed="8"/>
        <rFont val="Arial Unicode MS"/>
        <family val="2"/>
        <charset val="134"/>
      </rPr>
      <t>（</t>
    </r>
    <r>
      <rPr>
        <b/>
        <sz val="11"/>
        <color indexed="8"/>
        <rFont val="Arial"/>
        <family val="2"/>
      </rPr>
      <t>Line</t>
    </r>
    <r>
      <rPr>
        <b/>
        <sz val="11"/>
        <color indexed="8"/>
        <rFont val="Arial Unicode MS"/>
        <family val="2"/>
        <charset val="134"/>
      </rPr>
      <t>）</t>
    </r>
    <phoneticPr fontId="4" type="noConversion"/>
  </si>
  <si>
    <t>角度</t>
    <phoneticPr fontId="4" type="noConversion"/>
  </si>
  <si>
    <t>正弦函数值</t>
    <phoneticPr fontId="4" type="noConversion"/>
  </si>
  <si>
    <t>斜边值</t>
    <phoneticPr fontId="4" type="noConversion"/>
  </si>
  <si>
    <t>编号</t>
    <phoneticPr fontId="4" type="noConversion"/>
  </si>
  <si>
    <t>B2</t>
    <phoneticPr fontId="4" type="noConversion"/>
  </si>
  <si>
    <t>B3</t>
    <phoneticPr fontId="4" type="noConversion"/>
  </si>
  <si>
    <t>整体像素</t>
    <phoneticPr fontId="4" type="noConversion"/>
  </si>
  <si>
    <t>H</t>
    <phoneticPr fontId="4" type="noConversion"/>
  </si>
  <si>
    <t>V</t>
    <phoneticPr fontId="4" type="noConversion"/>
  </si>
  <si>
    <t>C2</t>
    <phoneticPr fontId="4" type="noConversion"/>
  </si>
  <si>
    <t>C2</t>
    <phoneticPr fontId="4" type="noConversion"/>
  </si>
  <si>
    <t>1920*640</t>
    <phoneticPr fontId="4" type="noConversion"/>
  </si>
  <si>
    <t>1920*880</t>
    <phoneticPr fontId="4" type="noConversion"/>
  </si>
  <si>
    <t>H</t>
    <phoneticPr fontId="4" type="noConversion"/>
  </si>
  <si>
    <t>V</t>
    <phoneticPr fontId="4" type="noConversion"/>
  </si>
  <si>
    <t>单行像素</t>
    <phoneticPr fontId="4" type="noConversion"/>
  </si>
  <si>
    <t>单行像素</t>
    <phoneticPr fontId="4" type="noConversion"/>
  </si>
  <si>
    <t>H</t>
    <phoneticPr fontId="4" type="noConversion"/>
  </si>
  <si>
    <t>V</t>
    <phoneticPr fontId="4" type="noConversion"/>
  </si>
  <si>
    <t>416*192</t>
    <phoneticPr fontId="4" type="noConversion"/>
  </si>
  <si>
    <t>1754*192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</si>
</sst>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0_ "/>
  </numFmts>
  <fonts count="13" x14ac:knownFonts="1">
    <font>
      <sz val="11"/>
      <color indexed="8"/>
      <name val="等线"/>
    </font>
    <font>
      <sz val="11"/>
      <color theme="1"/>
      <name val="Helvetica"/>
      <family val="2"/>
      <charset val="134"/>
      <scheme val="minor"/>
    </font>
    <font>
      <sz val="11"/>
      <color theme="1"/>
      <name val="Helvetica"/>
      <family val="2"/>
      <charset val="134"/>
      <scheme val="minor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9"/>
      <color theme="1"/>
      <name val="Helvetica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Arial Unicode MS"/>
      <family val="2"/>
      <charset val="134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等线"/>
      <charset val="134"/>
    </font>
    <font>
      <sz val="11"/>
      <color indexed="8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 applyNumberFormat="0" applyFill="0" applyBorder="0" applyProtection="0"/>
    <xf numFmtId="0" fontId="2" fillId="0" borderId="2">
      <alignment vertical="center"/>
    </xf>
    <xf numFmtId="0" fontId="1" fillId="0" borderId="2">
      <alignment vertical="center"/>
    </xf>
  </cellStyleXfs>
  <cellXfs count="7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176" fontId="3" fillId="2" borderId="14" xfId="0" applyNumberFormat="1" applyFont="1" applyFill="1" applyBorder="1" applyAlignment="1">
      <alignment horizontal="center"/>
    </xf>
    <xf numFmtId="0" fontId="2" fillId="0" borderId="2" xfId="1">
      <alignment vertical="center"/>
    </xf>
    <xf numFmtId="0" fontId="5" fillId="0" borderId="2" xfId="1" applyFont="1" applyAlignment="1">
      <alignment horizontal="center" vertical="center"/>
    </xf>
    <xf numFmtId="0" fontId="2" fillId="4" borderId="15" xfId="1" applyFill="1" applyBorder="1">
      <alignment vertical="center"/>
    </xf>
    <xf numFmtId="0" fontId="6" fillId="4" borderId="15" xfId="1" applyNumberFormat="1" applyFont="1" applyFill="1" applyBorder="1" applyAlignment="1">
      <alignment vertical="center"/>
    </xf>
    <xf numFmtId="0" fontId="6" fillId="4" borderId="15" xfId="1" applyFont="1" applyFill="1" applyBorder="1" applyAlignment="1">
      <alignment vertical="center"/>
    </xf>
    <xf numFmtId="0" fontId="2" fillId="0" borderId="2" xfId="1" applyAlignment="1">
      <alignment horizontal="center" vertical="center"/>
    </xf>
    <xf numFmtId="0" fontId="2" fillId="4" borderId="16" xfId="1" applyFill="1" applyBorder="1">
      <alignment vertical="center"/>
    </xf>
    <xf numFmtId="0" fontId="2" fillId="0" borderId="17" xfId="1" applyBorder="1">
      <alignment vertical="center"/>
    </xf>
    <xf numFmtId="0" fontId="2" fillId="4" borderId="17" xfId="1" applyFill="1" applyBorder="1">
      <alignment vertical="center"/>
    </xf>
    <xf numFmtId="0" fontId="2" fillId="0" borderId="18" xfId="1" applyBorder="1">
      <alignment vertical="center"/>
    </xf>
    <xf numFmtId="0" fontId="2" fillId="4" borderId="19" xfId="1" applyFill="1" applyBorder="1">
      <alignment vertical="center"/>
    </xf>
    <xf numFmtId="0" fontId="2" fillId="0" borderId="20" xfId="1" applyBorder="1">
      <alignment vertical="center"/>
    </xf>
    <xf numFmtId="0" fontId="2" fillId="4" borderId="20" xfId="1" applyFill="1" applyBorder="1">
      <alignment vertical="center"/>
    </xf>
    <xf numFmtId="0" fontId="2" fillId="0" borderId="21" xfId="1" applyBorder="1">
      <alignment vertical="center"/>
    </xf>
    <xf numFmtId="0" fontId="2" fillId="4" borderId="22" xfId="1" applyFill="1" applyBorder="1">
      <alignment vertical="center"/>
    </xf>
    <xf numFmtId="0" fontId="5" fillId="0" borderId="23" xfId="1" applyFont="1" applyBorder="1" applyAlignment="1">
      <alignment horizontal="center" vertical="center"/>
    </xf>
    <xf numFmtId="49" fontId="8" fillId="2" borderId="7" xfId="0" applyNumberFormat="1" applyFont="1" applyFill="1" applyBorder="1" applyAlignment="1">
      <alignment horizontal="center" vertical="center" wrapText="1"/>
    </xf>
    <xf numFmtId="49" fontId="10" fillId="2" borderId="7" xfId="0" applyNumberFormat="1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center" vertical="center"/>
    </xf>
    <xf numFmtId="0" fontId="10" fillId="2" borderId="7" xfId="0" applyNumberFormat="1" applyFont="1" applyFill="1" applyBorder="1" applyAlignment="1">
      <alignment horizontal="left" vertical="top"/>
    </xf>
    <xf numFmtId="49" fontId="10" fillId="0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vertical="center" wrapText="1"/>
    </xf>
    <xf numFmtId="49" fontId="10" fillId="5" borderId="7" xfId="0" applyNumberFormat="1" applyFont="1" applyFill="1" applyBorder="1" applyAlignment="1">
      <alignment horizontal="left" vertical="center" wrapText="1"/>
    </xf>
    <xf numFmtId="49" fontId="10" fillId="6" borderId="7" xfId="0" applyNumberFormat="1" applyFont="1" applyFill="1" applyBorder="1" applyAlignment="1">
      <alignment horizontal="left" vertical="center" wrapText="1"/>
    </xf>
    <xf numFmtId="0" fontId="10" fillId="2" borderId="7" xfId="0" applyNumberFormat="1" applyFont="1" applyFill="1" applyBorder="1" applyAlignment="1">
      <alignment horizontal="center"/>
    </xf>
    <xf numFmtId="49" fontId="10" fillId="7" borderId="7" xfId="0" applyNumberFormat="1" applyFont="1" applyFill="1" applyBorder="1" applyAlignment="1">
      <alignment horizontal="left" vertical="center" wrapText="1"/>
    </xf>
    <xf numFmtId="0" fontId="9" fillId="2" borderId="12" xfId="0" applyNumberFormat="1" applyFont="1" applyFill="1" applyBorder="1" applyAlignment="1"/>
    <xf numFmtId="0" fontId="9" fillId="2" borderId="13" xfId="0" applyNumberFormat="1" applyFont="1" applyFill="1" applyBorder="1" applyAlignment="1"/>
    <xf numFmtId="0" fontId="9" fillId="2" borderId="13" xfId="0" applyNumberFormat="1" applyFont="1" applyFill="1" applyBorder="1" applyAlignment="1">
      <alignment horizontal="center"/>
    </xf>
    <xf numFmtId="176" fontId="9" fillId="2" borderId="13" xfId="0" applyNumberFormat="1" applyFont="1" applyFill="1" applyBorder="1" applyAlignment="1">
      <alignment horizontal="center"/>
    </xf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/>
    <xf numFmtId="0" fontId="12" fillId="0" borderId="0" xfId="0" applyFont="1" applyAlignment="1"/>
    <xf numFmtId="177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>
      <alignment horizontal="center" vertical="center"/>
    </xf>
    <xf numFmtId="0" fontId="10" fillId="2" borderId="11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11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2" borderId="10" xfId="0" applyNumberFormat="1" applyFont="1" applyFill="1" applyBorder="1" applyAlignment="1"/>
    <xf numFmtId="0" fontId="10" fillId="2" borderId="7" xfId="0" applyNumberFormat="1" applyFont="1" applyFill="1" applyBorder="1" applyAlignment="1"/>
    <xf numFmtId="0" fontId="10" fillId="0" borderId="6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vertical="center" wrapText="1"/>
    </xf>
    <xf numFmtId="49" fontId="8" fillId="2" borderId="9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0" fontId="9" fillId="2" borderId="10" xfId="0" applyNumberFormat="1" applyFont="1" applyFill="1" applyBorder="1" applyAlignment="1"/>
    <xf numFmtId="0" fontId="9" fillId="2" borderId="7" xfId="0" applyNumberFormat="1" applyFont="1" applyFill="1" applyBorder="1" applyAlignment="1"/>
    <xf numFmtId="0" fontId="10" fillId="2" borderId="7" xfId="0" applyNumberFormat="1" applyFont="1" applyFill="1" applyBorder="1" applyAlignment="1">
      <alignment horizontal="center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3" borderId="10" xfId="0" applyNumberFormat="1" applyFont="1" applyFill="1" applyBorder="1" applyAlignment="1">
      <alignment horizontal="center" vertical="center" wrapText="1"/>
    </xf>
    <xf numFmtId="0" fontId="10" fillId="2" borderId="7" xfId="0" applyNumberFormat="1" applyFont="1" applyFill="1" applyBorder="1" applyAlignment="1">
      <alignment horizontal="left" vertical="top" wrapText="1"/>
    </xf>
    <xf numFmtId="49" fontId="10" fillId="2" borderId="7" xfId="0" applyNumberFormat="1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left" vertical="top"/>
    </xf>
    <xf numFmtId="0" fontId="9" fillId="3" borderId="10" xfId="0" applyNumberFormat="1" applyFont="1" applyFill="1" applyBorder="1" applyAlignment="1"/>
    <xf numFmtId="0" fontId="10" fillId="2" borderId="6" xfId="0" applyNumberFormat="1" applyFont="1" applyFill="1" applyBorder="1" applyAlignment="1">
      <alignment horizontal="center"/>
    </xf>
    <xf numFmtId="0" fontId="10" fillId="2" borderId="11" xfId="0" applyNumberFormat="1" applyFont="1" applyFill="1" applyBorder="1" applyAlignment="1">
      <alignment horizontal="center"/>
    </xf>
    <xf numFmtId="0" fontId="10" fillId="2" borderId="10" xfId="0" applyNumberFormat="1" applyFont="1" applyFill="1" applyBorder="1" applyAlignment="1">
      <alignment horizontal="center"/>
    </xf>
    <xf numFmtId="0" fontId="5" fillId="0" borderId="23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119643</xdr:colOff>
      <xdr:row>4</xdr:row>
      <xdr:rowOff>7620</xdr:rowOff>
    </xdr:from>
    <xdr:to>
      <xdr:col>9</xdr:col>
      <xdr:colOff>1135380</xdr:colOff>
      <xdr:row>8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9</xdr:col>
      <xdr:colOff>320290</xdr:colOff>
      <xdr:row>9</xdr:row>
      <xdr:rowOff>45720</xdr:rowOff>
    </xdr:from>
    <xdr:to>
      <xdr:col>9</xdr:col>
      <xdr:colOff>944661</xdr:colOff>
      <xdr:row>12</xdr:row>
      <xdr:rowOff>182881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6370" y="5890260"/>
          <a:ext cx="624371" cy="822961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106681</xdr:colOff>
      <xdr:row>16</xdr:row>
      <xdr:rowOff>38100</xdr:rowOff>
    </xdr:from>
    <xdr:to>
      <xdr:col>9</xdr:col>
      <xdr:colOff>1066800</xdr:colOff>
      <xdr:row>19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9</xdr:col>
      <xdr:colOff>350521</xdr:colOff>
      <xdr:row>31</xdr:row>
      <xdr:rowOff>53341</xdr:rowOff>
    </xdr:from>
    <xdr:to>
      <xdr:col>9</xdr:col>
      <xdr:colOff>822960</xdr:colOff>
      <xdr:row>32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25</xdr:row>
      <xdr:rowOff>94598</xdr:rowOff>
    </xdr:from>
    <xdr:to>
      <xdr:col>9</xdr:col>
      <xdr:colOff>1211051</xdr:colOff>
      <xdr:row>30</xdr:row>
      <xdr:rowOff>136612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35940" y="9589118"/>
          <a:ext cx="1180571" cy="1223114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13</xdr:row>
      <xdr:rowOff>15241</xdr:rowOff>
    </xdr:from>
    <xdr:to>
      <xdr:col>9</xdr:col>
      <xdr:colOff>1181100</xdr:colOff>
      <xdr:row>16</xdr:row>
      <xdr:rowOff>3105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553701" y="6774181"/>
          <a:ext cx="1173479" cy="673664"/>
        </a:xfrm>
        <a:prstGeom prst="rect">
          <a:avLst/>
        </a:prstGeom>
      </xdr:spPr>
    </xdr:pic>
    <xdr:clientData/>
  </xdr:twoCellAnchor>
  <xdr:twoCellAnchor editAs="oneCell">
    <xdr:from>
      <xdr:col>9</xdr:col>
      <xdr:colOff>251459</xdr:colOff>
      <xdr:row>19</xdr:row>
      <xdr:rowOff>198120</xdr:rowOff>
    </xdr:from>
    <xdr:to>
      <xdr:col>9</xdr:col>
      <xdr:colOff>1254140</xdr:colOff>
      <xdr:row>21</xdr:row>
      <xdr:rowOff>213360</xdr:rowOff>
    </xdr:to>
    <xdr:pic>
      <xdr:nvPicPr>
        <xdr:cNvPr id="4" name="图片 3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2204" t="-9279" r="-12204" b="56702"/>
        <a:stretch/>
      </xdr:blipFill>
      <xdr:spPr>
        <a:xfrm>
          <a:off x="10797539" y="8351520"/>
          <a:ext cx="1002681" cy="4800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167640</xdr:rowOff>
    </xdr:from>
    <xdr:to>
      <xdr:col>2</xdr:col>
      <xdr:colOff>1828800</xdr:colOff>
      <xdr:row>2</xdr:row>
      <xdr:rowOff>527640</xdr:rowOff>
    </xdr:to>
    <xdr:sp macro="" textlink="">
      <xdr:nvSpPr>
        <xdr:cNvPr id="2" name="矩形 1"/>
        <xdr:cNvSpPr/>
      </xdr:nvSpPr>
      <xdr:spPr>
        <a:xfrm>
          <a:off x="245364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2491740</xdr:colOff>
      <xdr:row>3</xdr:row>
      <xdr:rowOff>167640</xdr:rowOff>
    </xdr:from>
    <xdr:to>
      <xdr:col>3</xdr:col>
      <xdr:colOff>335280</xdr:colOff>
      <xdr:row>5</xdr:row>
      <xdr:rowOff>53340</xdr:rowOff>
    </xdr:to>
    <xdr:sp macro="" textlink="">
      <xdr:nvSpPr>
        <xdr:cNvPr id="3" name="矩形 2"/>
        <xdr:cNvSpPr/>
      </xdr:nvSpPr>
      <xdr:spPr>
        <a:xfrm>
          <a:off x="3710940" y="117348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792480</xdr:colOff>
      <xdr:row>2</xdr:row>
      <xdr:rowOff>167640</xdr:rowOff>
    </xdr:from>
    <xdr:to>
      <xdr:col>3</xdr:col>
      <xdr:colOff>1386840</xdr:colOff>
      <xdr:row>2</xdr:row>
      <xdr:rowOff>527640</xdr:rowOff>
    </xdr:to>
    <xdr:sp macro="" textlink="">
      <xdr:nvSpPr>
        <xdr:cNvPr id="4" name="矩形 3"/>
        <xdr:cNvSpPr/>
      </xdr:nvSpPr>
      <xdr:spPr>
        <a:xfrm>
          <a:off x="4937760" y="5410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3</xdr:row>
      <xdr:rowOff>45720</xdr:rowOff>
    </xdr:from>
    <xdr:to>
      <xdr:col>2</xdr:col>
      <xdr:colOff>586740</xdr:colOff>
      <xdr:row>3</xdr:row>
      <xdr:rowOff>297180</xdr:rowOff>
    </xdr:to>
    <xdr:sp macro="" textlink="">
      <xdr:nvSpPr>
        <xdr:cNvPr id="2" name="矩形 1"/>
        <xdr:cNvSpPr/>
      </xdr:nvSpPr>
      <xdr:spPr>
        <a:xfrm>
          <a:off x="143256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1</xdr:col>
      <xdr:colOff>601980</xdr:colOff>
      <xdr:row>2</xdr:row>
      <xdr:rowOff>495300</xdr:rowOff>
    </xdr:from>
    <xdr:to>
      <xdr:col>2</xdr:col>
      <xdr:colOff>754380</xdr:colOff>
      <xdr:row>2</xdr:row>
      <xdr:rowOff>855300</xdr:rowOff>
    </xdr:to>
    <xdr:sp macro="" textlink="">
      <xdr:nvSpPr>
        <xdr:cNvPr id="3" name="矩形 2"/>
        <xdr:cNvSpPr/>
      </xdr:nvSpPr>
      <xdr:spPr>
        <a:xfrm>
          <a:off x="121158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213360</xdr:colOff>
      <xdr:row>3</xdr:row>
      <xdr:rowOff>45720</xdr:rowOff>
    </xdr:from>
    <xdr:to>
      <xdr:col>5</xdr:col>
      <xdr:colOff>586740</xdr:colOff>
      <xdr:row>3</xdr:row>
      <xdr:rowOff>297180</xdr:rowOff>
    </xdr:to>
    <xdr:sp macro="" textlink="">
      <xdr:nvSpPr>
        <xdr:cNvPr id="4" name="矩形 3"/>
        <xdr:cNvSpPr/>
      </xdr:nvSpPr>
      <xdr:spPr>
        <a:xfrm>
          <a:off x="3429000" y="178308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5</xdr:col>
      <xdr:colOff>22860</xdr:colOff>
      <xdr:row>2</xdr:row>
      <xdr:rowOff>533400</xdr:rowOff>
    </xdr:from>
    <xdr:to>
      <xdr:col>6</xdr:col>
      <xdr:colOff>7620</xdr:colOff>
      <xdr:row>2</xdr:row>
      <xdr:rowOff>893400</xdr:rowOff>
    </xdr:to>
    <xdr:sp macro="" textlink="">
      <xdr:nvSpPr>
        <xdr:cNvPr id="5" name="矩形 4"/>
        <xdr:cNvSpPr/>
      </xdr:nvSpPr>
      <xdr:spPr>
        <a:xfrm>
          <a:off x="3238500" y="9067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220980</xdr:colOff>
      <xdr:row>3</xdr:row>
      <xdr:rowOff>60960</xdr:rowOff>
    </xdr:from>
    <xdr:to>
      <xdr:col>8</xdr:col>
      <xdr:colOff>594360</xdr:colOff>
      <xdr:row>3</xdr:row>
      <xdr:rowOff>312420</xdr:rowOff>
    </xdr:to>
    <xdr:sp macro="" textlink="">
      <xdr:nvSpPr>
        <xdr:cNvPr id="6" name="矩形 5"/>
        <xdr:cNvSpPr/>
      </xdr:nvSpPr>
      <xdr:spPr>
        <a:xfrm>
          <a:off x="5433060" y="1798320"/>
          <a:ext cx="37338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7</xdr:col>
      <xdr:colOff>601980</xdr:colOff>
      <xdr:row>2</xdr:row>
      <xdr:rowOff>495300</xdr:rowOff>
    </xdr:from>
    <xdr:to>
      <xdr:col>8</xdr:col>
      <xdr:colOff>754380</xdr:colOff>
      <xdr:row>2</xdr:row>
      <xdr:rowOff>855300</xdr:rowOff>
    </xdr:to>
    <xdr:sp macro="" textlink="">
      <xdr:nvSpPr>
        <xdr:cNvPr id="7" name="矩形 6"/>
        <xdr:cNvSpPr/>
      </xdr:nvSpPr>
      <xdr:spPr>
        <a:xfrm>
          <a:off x="5204460" y="868680"/>
          <a:ext cx="7620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C7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2</xdr:row>
      <xdr:rowOff>2247900</xdr:rowOff>
    </xdr:from>
    <xdr:to>
      <xdr:col>4</xdr:col>
      <xdr:colOff>198120</xdr:colOff>
      <xdr:row>2</xdr:row>
      <xdr:rowOff>2607900</xdr:rowOff>
    </xdr:to>
    <xdr:sp macro="" textlink="">
      <xdr:nvSpPr>
        <xdr:cNvPr id="2" name="矩形 1"/>
        <xdr:cNvSpPr/>
      </xdr:nvSpPr>
      <xdr:spPr>
        <a:xfrm>
          <a:off x="1645920" y="36499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419100</xdr:colOff>
      <xdr:row>2</xdr:row>
      <xdr:rowOff>2247900</xdr:rowOff>
    </xdr:from>
    <xdr:to>
      <xdr:col>6</xdr:col>
      <xdr:colOff>190500</xdr:colOff>
      <xdr:row>2</xdr:row>
      <xdr:rowOff>2607900</xdr:rowOff>
    </xdr:to>
    <xdr:sp macro="" textlink="">
      <xdr:nvSpPr>
        <xdr:cNvPr id="3" name="矩形 2"/>
        <xdr:cNvSpPr/>
      </xdr:nvSpPr>
      <xdr:spPr>
        <a:xfrm>
          <a:off x="243840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411480</xdr:colOff>
      <xdr:row>2</xdr:row>
      <xdr:rowOff>2247900</xdr:rowOff>
    </xdr:from>
    <xdr:to>
      <xdr:col>8</xdr:col>
      <xdr:colOff>182880</xdr:colOff>
      <xdr:row>2</xdr:row>
      <xdr:rowOff>2607900</xdr:rowOff>
    </xdr:to>
    <xdr:sp macro="" textlink="">
      <xdr:nvSpPr>
        <xdr:cNvPr id="4" name="矩形 3"/>
        <xdr:cNvSpPr/>
      </xdr:nvSpPr>
      <xdr:spPr>
        <a:xfrm>
          <a:off x="323088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8</xdr:col>
      <xdr:colOff>403860</xdr:colOff>
      <xdr:row>2</xdr:row>
      <xdr:rowOff>2247900</xdr:rowOff>
    </xdr:from>
    <xdr:to>
      <xdr:col>10</xdr:col>
      <xdr:colOff>175260</xdr:colOff>
      <xdr:row>2</xdr:row>
      <xdr:rowOff>2607900</xdr:rowOff>
    </xdr:to>
    <xdr:sp macro="" textlink="">
      <xdr:nvSpPr>
        <xdr:cNvPr id="5" name="矩形 4"/>
        <xdr:cNvSpPr/>
      </xdr:nvSpPr>
      <xdr:spPr>
        <a:xfrm>
          <a:off x="4023360" y="365760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126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487680</xdr:colOff>
      <xdr:row>5</xdr:row>
      <xdr:rowOff>160020</xdr:rowOff>
    </xdr:from>
    <xdr:to>
      <xdr:col>6</xdr:col>
      <xdr:colOff>434340</xdr:colOff>
      <xdr:row>7</xdr:row>
      <xdr:rowOff>45720</xdr:rowOff>
    </xdr:to>
    <xdr:sp macro="" textlink="">
      <xdr:nvSpPr>
        <xdr:cNvPr id="6" name="矩形 5"/>
        <xdr:cNvSpPr/>
      </xdr:nvSpPr>
      <xdr:spPr>
        <a:xfrm>
          <a:off x="2506980" y="4861560"/>
          <a:ext cx="74676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2</xdr:row>
      <xdr:rowOff>998220</xdr:rowOff>
    </xdr:from>
    <xdr:to>
      <xdr:col>4</xdr:col>
      <xdr:colOff>160020</xdr:colOff>
      <xdr:row>2</xdr:row>
      <xdr:rowOff>1358220</xdr:rowOff>
    </xdr:to>
    <xdr:sp macro="" textlink="">
      <xdr:nvSpPr>
        <xdr:cNvPr id="7" name="矩形 6"/>
        <xdr:cNvSpPr/>
      </xdr:nvSpPr>
      <xdr:spPr>
        <a:xfrm>
          <a:off x="160782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2</xdr:row>
      <xdr:rowOff>998220</xdr:rowOff>
    </xdr:from>
    <xdr:to>
      <xdr:col>8</xdr:col>
      <xdr:colOff>144780</xdr:colOff>
      <xdr:row>2</xdr:row>
      <xdr:rowOff>1358220</xdr:rowOff>
    </xdr:to>
    <xdr:sp macro="" textlink="">
      <xdr:nvSpPr>
        <xdr:cNvPr id="8" name="矩形 7"/>
        <xdr:cNvSpPr/>
      </xdr:nvSpPr>
      <xdr:spPr>
        <a:xfrm>
          <a:off x="3192780" y="240792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2</xdr:row>
      <xdr:rowOff>998220</xdr:rowOff>
    </xdr:from>
    <xdr:to>
      <xdr:col>10</xdr:col>
      <xdr:colOff>579120</xdr:colOff>
      <xdr:row>2</xdr:row>
      <xdr:rowOff>1358220</xdr:rowOff>
    </xdr:to>
    <xdr:sp macro="" textlink="">
      <xdr:nvSpPr>
        <xdr:cNvPr id="9" name="矩形 8"/>
        <xdr:cNvSpPr/>
      </xdr:nvSpPr>
      <xdr:spPr>
        <a:xfrm>
          <a:off x="4419600" y="240792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388620</xdr:colOff>
      <xdr:row>1</xdr:row>
      <xdr:rowOff>563880</xdr:rowOff>
    </xdr:from>
    <xdr:to>
      <xdr:col>4</xdr:col>
      <xdr:colOff>160020</xdr:colOff>
      <xdr:row>1</xdr:row>
      <xdr:rowOff>923880</xdr:rowOff>
    </xdr:to>
    <xdr:sp macro="" textlink="">
      <xdr:nvSpPr>
        <xdr:cNvPr id="10" name="矩形 9"/>
        <xdr:cNvSpPr/>
      </xdr:nvSpPr>
      <xdr:spPr>
        <a:xfrm>
          <a:off x="160782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6</xdr:col>
      <xdr:colOff>373380</xdr:colOff>
      <xdr:row>1</xdr:row>
      <xdr:rowOff>563880</xdr:rowOff>
    </xdr:from>
    <xdr:to>
      <xdr:col>8</xdr:col>
      <xdr:colOff>144780</xdr:colOff>
      <xdr:row>1</xdr:row>
      <xdr:rowOff>923880</xdr:rowOff>
    </xdr:to>
    <xdr:sp macro="" textlink="">
      <xdr:nvSpPr>
        <xdr:cNvPr id="11" name="矩形 10"/>
        <xdr:cNvSpPr/>
      </xdr:nvSpPr>
      <xdr:spPr>
        <a:xfrm>
          <a:off x="3192780" y="754380"/>
          <a:ext cx="57150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E1-5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9</xdr:col>
      <xdr:colOff>198120</xdr:colOff>
      <xdr:row>1</xdr:row>
      <xdr:rowOff>563880</xdr:rowOff>
    </xdr:from>
    <xdr:to>
      <xdr:col>10</xdr:col>
      <xdr:colOff>579120</xdr:colOff>
      <xdr:row>1</xdr:row>
      <xdr:rowOff>923880</xdr:rowOff>
    </xdr:to>
    <xdr:sp macro="" textlink="">
      <xdr:nvSpPr>
        <xdr:cNvPr id="12" name="矩形 11"/>
        <xdr:cNvSpPr/>
      </xdr:nvSpPr>
      <xdr:spPr>
        <a:xfrm>
          <a:off x="4419600" y="754380"/>
          <a:ext cx="57912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E1-6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1</xdr:row>
      <xdr:rowOff>381000</xdr:rowOff>
    </xdr:from>
    <xdr:to>
      <xdr:col>2</xdr:col>
      <xdr:colOff>1729740</xdr:colOff>
      <xdr:row>1</xdr:row>
      <xdr:rowOff>741000</xdr:rowOff>
    </xdr:to>
    <xdr:sp macro="" textlink="">
      <xdr:nvSpPr>
        <xdr:cNvPr id="2" name="矩形 1"/>
        <xdr:cNvSpPr/>
      </xdr:nvSpPr>
      <xdr:spPr>
        <a:xfrm>
          <a:off x="2354580" y="57150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1135380</xdr:colOff>
      <xdr:row>2</xdr:row>
      <xdr:rowOff>281940</xdr:rowOff>
    </xdr:from>
    <xdr:to>
      <xdr:col>2</xdr:col>
      <xdr:colOff>1729740</xdr:colOff>
      <xdr:row>2</xdr:row>
      <xdr:rowOff>641940</xdr:rowOff>
    </xdr:to>
    <xdr:sp macro="" textlink="">
      <xdr:nvSpPr>
        <xdr:cNvPr id="3" name="矩形 2"/>
        <xdr:cNvSpPr/>
      </xdr:nvSpPr>
      <xdr:spPr>
        <a:xfrm>
          <a:off x="2354580" y="15697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E2-2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240</xdr:col>
      <xdr:colOff>390441</xdr:colOff>
      <xdr:row>89</xdr:row>
      <xdr:rowOff>112151</xdr:rowOff>
    </xdr:to>
    <xdr:pic>
      <xdr:nvPicPr>
        <xdr:cNvPr id="4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46694441" cy="163884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53340</xdr:rowOff>
    </xdr:from>
    <xdr:to>
      <xdr:col>2</xdr:col>
      <xdr:colOff>1264920</xdr:colOff>
      <xdr:row>4</xdr:row>
      <xdr:rowOff>121920</xdr:rowOff>
    </xdr:to>
    <xdr:sp macro="" textlink="">
      <xdr:nvSpPr>
        <xdr:cNvPr id="2" name="矩形 1"/>
        <xdr:cNvSpPr/>
      </xdr:nvSpPr>
      <xdr:spPr>
        <a:xfrm>
          <a:off x="1714500" y="1341120"/>
          <a:ext cx="769620" cy="2438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A1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874194</xdr:colOff>
      <xdr:row>1</xdr:row>
      <xdr:rowOff>174965</xdr:rowOff>
    </xdr:from>
    <xdr:to>
      <xdr:col>2</xdr:col>
      <xdr:colOff>1506653</xdr:colOff>
      <xdr:row>3</xdr:row>
      <xdr:rowOff>19379</xdr:rowOff>
    </xdr:to>
    <xdr:sp macro="" textlink="">
      <xdr:nvSpPr>
        <xdr:cNvPr id="2" name="Shape 35"/>
        <xdr:cNvSpPr/>
      </xdr:nvSpPr>
      <xdr:spPr>
        <a:xfrm>
          <a:off x="2093394" y="357845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B1-1</a:t>
          </a:r>
        </a:p>
      </xdr:txBody>
    </xdr:sp>
    <xdr:clientData/>
  </xdr:twoCellAnchor>
  <xdr:twoCellAnchor>
    <xdr:from>
      <xdr:col>3</xdr:col>
      <xdr:colOff>1084603</xdr:colOff>
      <xdr:row>1</xdr:row>
      <xdr:rowOff>180282</xdr:rowOff>
    </xdr:from>
    <xdr:to>
      <xdr:col>3</xdr:col>
      <xdr:colOff>1717062</xdr:colOff>
      <xdr:row>3</xdr:row>
      <xdr:rowOff>9456</xdr:rowOff>
    </xdr:to>
    <xdr:sp macro="" textlink="">
      <xdr:nvSpPr>
        <xdr:cNvPr id="3" name="Shape 36"/>
        <xdr:cNvSpPr/>
      </xdr:nvSpPr>
      <xdr:spPr>
        <a:xfrm>
          <a:off x="4841263" y="36316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B1-2</a:t>
          </a:r>
        </a:p>
      </xdr:txBody>
    </xdr:sp>
    <xdr:clientData/>
  </xdr:twoCellAnchor>
  <xdr:twoCellAnchor>
    <xdr:from>
      <xdr:col>4</xdr:col>
      <xdr:colOff>693420</xdr:colOff>
      <xdr:row>1</xdr:row>
      <xdr:rowOff>38099</xdr:rowOff>
    </xdr:from>
    <xdr:to>
      <xdr:col>4</xdr:col>
      <xdr:colOff>990600</xdr:colOff>
      <xdr:row>12</xdr:row>
      <xdr:rowOff>7621</xdr:rowOff>
    </xdr:to>
    <xdr:sp macro="" textlink="">
      <xdr:nvSpPr>
        <xdr:cNvPr id="4" name="Shape 33"/>
        <xdr:cNvSpPr/>
      </xdr:nvSpPr>
      <xdr:spPr>
        <a:xfrm rot="2810440">
          <a:off x="6476999" y="1120140"/>
          <a:ext cx="2095502" cy="29718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337"/>
              </a:moveTo>
              <a:lnTo>
                <a:pt x="21600" y="0"/>
              </a:lnTo>
              <a:lnTo>
                <a:pt x="21600" y="20420"/>
              </a:lnTo>
              <a:lnTo>
                <a:pt x="993" y="21600"/>
              </a:lnTo>
              <a:lnTo>
                <a:pt x="0" y="337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1145259</xdr:colOff>
      <xdr:row>12</xdr:row>
      <xdr:rowOff>160019</xdr:rowOff>
    </xdr:from>
    <xdr:to>
      <xdr:col>4</xdr:col>
      <xdr:colOff>1577259</xdr:colOff>
      <xdr:row>23</xdr:row>
      <xdr:rowOff>109883</xdr:rowOff>
    </xdr:to>
    <xdr:sp macro="" textlink="">
      <xdr:nvSpPr>
        <xdr:cNvPr id="5" name="Shape 34"/>
        <xdr:cNvSpPr/>
      </xdr:nvSpPr>
      <xdr:spPr>
        <a:xfrm rot="5940000">
          <a:off x="7105137" y="3107921"/>
          <a:ext cx="1877724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0" y="0"/>
              </a:moveTo>
              <a:lnTo>
                <a:pt x="21508" y="6456"/>
              </a:lnTo>
              <a:lnTo>
                <a:pt x="21600" y="21600"/>
              </a:lnTo>
              <a:lnTo>
                <a:pt x="2109" y="15076"/>
              </a:lnTo>
              <a:lnTo>
                <a:pt x="0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1387219</xdr:colOff>
      <xdr:row>11</xdr:row>
      <xdr:rowOff>77056</xdr:rowOff>
    </xdr:from>
    <xdr:to>
      <xdr:col>4</xdr:col>
      <xdr:colOff>1819219</xdr:colOff>
      <xdr:row>12</xdr:row>
      <xdr:rowOff>174556</xdr:rowOff>
    </xdr:to>
    <xdr:sp macro="" textlink="">
      <xdr:nvSpPr>
        <xdr:cNvPr id="6" name="Shape 38"/>
        <xdr:cNvSpPr/>
      </xdr:nvSpPr>
      <xdr:spPr>
        <a:xfrm rot="3726921">
          <a:off x="8149579" y="2047216"/>
          <a:ext cx="272760" cy="432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559" y="0"/>
              </a:moveTo>
              <a:lnTo>
                <a:pt x="21600" y="7024"/>
              </a:lnTo>
              <a:lnTo>
                <a:pt x="19445" y="21600"/>
              </a:lnTo>
              <a:lnTo>
                <a:pt x="0" y="14200"/>
              </a:lnTo>
              <a:lnTo>
                <a:pt x="559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985543</xdr:colOff>
      <xdr:row>3</xdr:row>
      <xdr:rowOff>88842</xdr:rowOff>
    </xdr:from>
    <xdr:to>
      <xdr:col>4</xdr:col>
      <xdr:colOff>1618002</xdr:colOff>
      <xdr:row>5</xdr:row>
      <xdr:rowOff>32316</xdr:rowOff>
    </xdr:to>
    <xdr:sp macro="" textlink="">
      <xdr:nvSpPr>
        <xdr:cNvPr id="7" name="Shape 36"/>
        <xdr:cNvSpPr/>
      </xdr:nvSpPr>
      <xdr:spPr>
        <a:xfrm>
          <a:off x="7668283" y="751782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1663723</xdr:colOff>
      <xdr:row>11</xdr:row>
      <xdr:rowOff>58362</xdr:rowOff>
    </xdr:from>
    <xdr:to>
      <xdr:col>5</xdr:col>
      <xdr:colOff>116862</xdr:colOff>
      <xdr:row>13</xdr:row>
      <xdr:rowOff>1836</xdr:rowOff>
    </xdr:to>
    <xdr:sp macro="" textlink="">
      <xdr:nvSpPr>
        <xdr:cNvPr id="8" name="Shape 36"/>
        <xdr:cNvSpPr/>
      </xdr:nvSpPr>
      <xdr:spPr>
        <a:xfrm>
          <a:off x="8346463" y="2108142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416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1343683</xdr:colOff>
      <xdr:row>18</xdr:row>
      <xdr:rowOff>126943</xdr:rowOff>
    </xdr:from>
    <xdr:to>
      <xdr:col>4</xdr:col>
      <xdr:colOff>1976142</xdr:colOff>
      <xdr:row>20</xdr:row>
      <xdr:rowOff>70417</xdr:rowOff>
    </xdr:to>
    <xdr:sp macro="" textlink="">
      <xdr:nvSpPr>
        <xdr:cNvPr id="9" name="Shape 36"/>
        <xdr:cNvSpPr/>
      </xdr:nvSpPr>
      <xdr:spPr>
        <a:xfrm>
          <a:off x="8026423" y="3403543"/>
          <a:ext cx="632459" cy="29399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1754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566443</xdr:colOff>
      <xdr:row>5</xdr:row>
      <xdr:rowOff>73602</xdr:rowOff>
    </xdr:from>
    <xdr:to>
      <xdr:col>4</xdr:col>
      <xdr:colOff>1198902</xdr:colOff>
      <xdr:row>7</xdr:row>
      <xdr:rowOff>24696</xdr:rowOff>
    </xdr:to>
    <xdr:sp macro="" textlink="">
      <xdr:nvSpPr>
        <xdr:cNvPr id="10" name="Shape 36"/>
        <xdr:cNvSpPr/>
      </xdr:nvSpPr>
      <xdr:spPr>
        <a:xfrm>
          <a:off x="7249183" y="107182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1038883</xdr:colOff>
      <xdr:row>17</xdr:row>
      <xdr:rowOff>73602</xdr:rowOff>
    </xdr:from>
    <xdr:to>
      <xdr:col>4</xdr:col>
      <xdr:colOff>1671342</xdr:colOff>
      <xdr:row>19</xdr:row>
      <xdr:rowOff>24696</xdr:rowOff>
    </xdr:to>
    <xdr:sp macro="" textlink="">
      <xdr:nvSpPr>
        <xdr:cNvPr id="11" name="Shape 36"/>
        <xdr:cNvSpPr/>
      </xdr:nvSpPr>
      <xdr:spPr>
        <a:xfrm>
          <a:off x="7721623" y="317494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1297963</xdr:colOff>
      <xdr:row>11</xdr:row>
      <xdr:rowOff>43122</xdr:rowOff>
    </xdr:from>
    <xdr:to>
      <xdr:col>4</xdr:col>
      <xdr:colOff>1930422</xdr:colOff>
      <xdr:row>12</xdr:row>
      <xdr:rowOff>169476</xdr:rowOff>
    </xdr:to>
    <xdr:sp macro="" textlink="">
      <xdr:nvSpPr>
        <xdr:cNvPr id="12" name="Shape 36"/>
        <xdr:cNvSpPr/>
      </xdr:nvSpPr>
      <xdr:spPr>
        <a:xfrm>
          <a:off x="7980703" y="2092902"/>
          <a:ext cx="632459" cy="30161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B3-1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12</xdr:col>
      <xdr:colOff>206400</xdr:colOff>
      <xdr:row>8</xdr:row>
      <xdr:rowOff>135360</xdr:rowOff>
    </xdr:to>
    <xdr:sp macro="" textlink="">
      <xdr:nvSpPr>
        <xdr:cNvPr id="3" name="矩形 2"/>
        <xdr:cNvSpPr/>
      </xdr:nvSpPr>
      <xdr:spPr>
        <a:xfrm>
          <a:off x="609600" y="914400"/>
          <a:ext cx="6912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12</xdr:col>
      <xdr:colOff>213360</xdr:colOff>
      <xdr:row>5</xdr:row>
      <xdr:rowOff>3810</xdr:rowOff>
    </xdr:from>
    <xdr:to>
      <xdr:col>22</xdr:col>
      <xdr:colOff>93360</xdr:colOff>
      <xdr:row>8</xdr:row>
      <xdr:rowOff>139170</xdr:rowOff>
    </xdr:to>
    <xdr:sp macro="" textlink="">
      <xdr:nvSpPr>
        <xdr:cNvPr id="4" name="矩形 3"/>
        <xdr:cNvSpPr/>
      </xdr:nvSpPr>
      <xdr:spPr>
        <a:xfrm>
          <a:off x="7528560" y="918210"/>
          <a:ext cx="59760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476735</xdr:colOff>
      <xdr:row>3</xdr:row>
      <xdr:rowOff>12529</xdr:rowOff>
    </xdr:from>
    <xdr:to>
      <xdr:col>24</xdr:col>
      <xdr:colOff>551135</xdr:colOff>
      <xdr:row>32</xdr:row>
      <xdr:rowOff>159409</xdr:rowOff>
    </xdr:to>
    <xdr:sp macro="" textlink="">
      <xdr:nvSpPr>
        <xdr:cNvPr id="5" name="矩形 4"/>
        <xdr:cNvSpPr/>
      </xdr:nvSpPr>
      <xdr:spPr>
        <a:xfrm rot="3180000">
          <a:off x="12114335" y="2944369"/>
          <a:ext cx="545040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547118</xdr:colOff>
      <xdr:row>27</xdr:row>
      <xdr:rowOff>140132</xdr:rowOff>
    </xdr:from>
    <xdr:to>
      <xdr:col>26</xdr:col>
      <xdr:colOff>11918</xdr:colOff>
      <xdr:row>70</xdr:row>
      <xdr:rowOff>80672</xdr:rowOff>
    </xdr:to>
    <xdr:sp macro="" textlink="">
      <xdr:nvSpPr>
        <xdr:cNvPr id="6" name="矩形 5"/>
        <xdr:cNvSpPr/>
      </xdr:nvSpPr>
      <xdr:spPr>
        <a:xfrm rot="6180000">
          <a:off x="11617328" y="8638082"/>
          <a:ext cx="7804380" cy="6840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0</xdr:colOff>
      <xdr:row>1</xdr:row>
      <xdr:rowOff>74977</xdr:rowOff>
    </xdr:from>
    <xdr:to>
      <xdr:col>12</xdr:col>
      <xdr:colOff>207818</xdr:colOff>
      <xdr:row>2</xdr:row>
      <xdr:rowOff>111683</xdr:rowOff>
    </xdr:to>
    <xdr:sp macro="" textlink="">
      <xdr:nvSpPr>
        <xdr:cNvPr id="7" name="双括号 6"/>
        <xdr:cNvSpPr/>
      </xdr:nvSpPr>
      <xdr:spPr>
        <a:xfrm>
          <a:off x="609600" y="257857"/>
          <a:ext cx="6913418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5</xdr:row>
      <xdr:rowOff>1</xdr:rowOff>
    </xdr:from>
    <xdr:to>
      <xdr:col>27</xdr:col>
      <xdr:colOff>274324</xdr:colOff>
      <xdr:row>5</xdr:row>
      <xdr:rowOff>1</xdr:rowOff>
    </xdr:to>
    <xdr:cxnSp macro="">
      <xdr:nvCxnSpPr>
        <xdr:cNvPr id="9" name="直接连接符 8"/>
        <xdr:cNvCxnSpPr/>
      </xdr:nvCxnSpPr>
      <xdr:spPr>
        <a:xfrm>
          <a:off x="605524" y="914401"/>
          <a:ext cx="16128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206188</xdr:colOff>
      <xdr:row>1</xdr:row>
      <xdr:rowOff>74977</xdr:rowOff>
    </xdr:from>
    <xdr:to>
      <xdr:col>22</xdr:col>
      <xdr:colOff>86188</xdr:colOff>
      <xdr:row>2</xdr:row>
      <xdr:rowOff>111683</xdr:rowOff>
    </xdr:to>
    <xdr:sp macro="" textlink="">
      <xdr:nvSpPr>
        <xdr:cNvPr id="11" name="双括号 10"/>
        <xdr:cNvSpPr/>
      </xdr:nvSpPr>
      <xdr:spPr>
        <a:xfrm>
          <a:off x="7521388" y="257857"/>
          <a:ext cx="59760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20</xdr:col>
      <xdr:colOff>53788</xdr:colOff>
      <xdr:row>9</xdr:row>
      <xdr:rowOff>116542</xdr:rowOff>
    </xdr:from>
    <xdr:to>
      <xdr:col>21</xdr:col>
      <xdr:colOff>484094</xdr:colOff>
      <xdr:row>11</xdr:row>
      <xdr:rowOff>12507</xdr:rowOff>
    </xdr:to>
    <xdr:sp macro="" textlink="">
      <xdr:nvSpPr>
        <xdr:cNvPr id="12" name="矩形 11"/>
        <xdr:cNvSpPr/>
      </xdr:nvSpPr>
      <xdr:spPr>
        <a:xfrm>
          <a:off x="12245788" y="1730189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22</xdr:col>
      <xdr:colOff>439270</xdr:colOff>
      <xdr:row>5</xdr:row>
      <xdr:rowOff>98612</xdr:rowOff>
    </xdr:from>
    <xdr:to>
      <xdr:col>23</xdr:col>
      <xdr:colOff>225670</xdr:colOff>
      <xdr:row>6</xdr:row>
      <xdr:rowOff>173871</xdr:rowOff>
    </xdr:to>
    <xdr:sp macro="" textlink="">
      <xdr:nvSpPr>
        <xdr:cNvPr id="13" name="矩形 12"/>
        <xdr:cNvSpPr/>
      </xdr:nvSpPr>
      <xdr:spPr>
        <a:xfrm>
          <a:off x="13850470" y="1013012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23</xdr:col>
      <xdr:colOff>491265</xdr:colOff>
      <xdr:row>30</xdr:row>
      <xdr:rowOff>51996</xdr:rowOff>
    </xdr:from>
    <xdr:to>
      <xdr:col>25</xdr:col>
      <xdr:colOff>311971</xdr:colOff>
      <xdr:row>31</xdr:row>
      <xdr:rowOff>130841</xdr:rowOff>
    </xdr:to>
    <xdr:sp macro="" textlink="">
      <xdr:nvSpPr>
        <xdr:cNvPr id="14" name="矩形 13"/>
        <xdr:cNvSpPr/>
      </xdr:nvSpPr>
      <xdr:spPr>
        <a:xfrm>
          <a:off x="14512065" y="5538396"/>
          <a:ext cx="1039906" cy="26172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27</xdr:col>
      <xdr:colOff>291760</xdr:colOff>
      <xdr:row>4</xdr:row>
      <xdr:rowOff>164622</xdr:rowOff>
    </xdr:from>
    <xdr:to>
      <xdr:col>27</xdr:col>
      <xdr:colOff>291760</xdr:colOff>
      <xdr:row>69</xdr:row>
      <xdr:rowOff>49422</xdr:rowOff>
    </xdr:to>
    <xdr:cxnSp macro="">
      <xdr:nvCxnSpPr>
        <xdr:cNvPr id="16" name="直接连接符 15"/>
        <xdr:cNvCxnSpPr/>
      </xdr:nvCxnSpPr>
      <xdr:spPr>
        <a:xfrm>
          <a:off x="16750960" y="896142"/>
          <a:ext cx="0" cy="117720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22</xdr:col>
      <xdr:colOff>99508</xdr:colOff>
      <xdr:row>1</xdr:row>
      <xdr:rowOff>74977</xdr:rowOff>
    </xdr:from>
    <xdr:to>
      <xdr:col>27</xdr:col>
      <xdr:colOff>331108</xdr:colOff>
      <xdr:row>2</xdr:row>
      <xdr:rowOff>111683</xdr:rowOff>
    </xdr:to>
    <xdr:sp macro="" textlink="">
      <xdr:nvSpPr>
        <xdr:cNvPr id="19" name="双括号 18"/>
        <xdr:cNvSpPr/>
      </xdr:nvSpPr>
      <xdr:spPr>
        <a:xfrm>
          <a:off x="13510708" y="257857"/>
          <a:ext cx="32796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5</xdr:row>
      <xdr:rowOff>0</xdr:rowOff>
    </xdr:from>
    <xdr:to>
      <xdr:col>28</xdr:col>
      <xdr:colOff>142221</xdr:colOff>
      <xdr:row>28</xdr:row>
      <xdr:rowOff>146160</xdr:rowOff>
    </xdr:to>
    <xdr:sp macro="" textlink="">
      <xdr:nvSpPr>
        <xdr:cNvPr id="20" name="双括号 19"/>
        <xdr:cNvSpPr/>
      </xdr:nvSpPr>
      <xdr:spPr>
        <a:xfrm rot="5400000">
          <a:off x="14925028" y="2980807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27</xdr:col>
      <xdr:colOff>532235</xdr:colOff>
      <xdr:row>29</xdr:row>
      <xdr:rowOff>0</xdr:rowOff>
    </xdr:from>
    <xdr:to>
      <xdr:col>28</xdr:col>
      <xdr:colOff>142221</xdr:colOff>
      <xdr:row>69</xdr:row>
      <xdr:rowOff>75600</xdr:rowOff>
    </xdr:to>
    <xdr:sp macro="" textlink="">
      <xdr:nvSpPr>
        <xdr:cNvPr id="21" name="双括号 20"/>
        <xdr:cNvSpPr/>
      </xdr:nvSpPr>
      <xdr:spPr>
        <a:xfrm rot="5400000">
          <a:off x="13405828" y="8889127"/>
          <a:ext cx="7390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2114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605524</xdr:colOff>
      <xdr:row>69</xdr:row>
      <xdr:rowOff>30481</xdr:rowOff>
    </xdr:from>
    <xdr:to>
      <xdr:col>27</xdr:col>
      <xdr:colOff>310324</xdr:colOff>
      <xdr:row>69</xdr:row>
      <xdr:rowOff>30481</xdr:rowOff>
    </xdr:to>
    <xdr:cxnSp macro="">
      <xdr:nvCxnSpPr>
        <xdr:cNvPr id="17" name="直接连接符 16"/>
        <xdr:cNvCxnSpPr/>
      </xdr:nvCxnSpPr>
      <xdr:spPr>
        <a:xfrm>
          <a:off x="605524" y="12649201"/>
          <a:ext cx="161640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363070</xdr:colOff>
      <xdr:row>22</xdr:row>
      <xdr:rowOff>50203</xdr:rowOff>
    </xdr:from>
    <xdr:to>
      <xdr:col>27</xdr:col>
      <xdr:colOff>149470</xdr:colOff>
      <xdr:row>23</xdr:row>
      <xdr:rowOff>125462</xdr:rowOff>
    </xdr:to>
    <xdr:sp macro="" textlink="">
      <xdr:nvSpPr>
        <xdr:cNvPr id="18" name="矩形 17"/>
        <xdr:cNvSpPr/>
      </xdr:nvSpPr>
      <xdr:spPr>
        <a:xfrm>
          <a:off x="16212670" y="407356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26</xdr:col>
      <xdr:colOff>424030</xdr:colOff>
      <xdr:row>40</xdr:row>
      <xdr:rowOff>126403</xdr:rowOff>
    </xdr:from>
    <xdr:to>
      <xdr:col>27</xdr:col>
      <xdr:colOff>210430</xdr:colOff>
      <xdr:row>42</xdr:row>
      <xdr:rowOff>18782</xdr:rowOff>
    </xdr:to>
    <xdr:sp macro="" textlink="">
      <xdr:nvSpPr>
        <xdr:cNvPr id="22" name="矩形 21"/>
        <xdr:cNvSpPr/>
      </xdr:nvSpPr>
      <xdr:spPr>
        <a:xfrm>
          <a:off x="16273630" y="744160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561190</xdr:colOff>
      <xdr:row>67</xdr:row>
      <xdr:rowOff>19723</xdr:rowOff>
    </xdr:from>
    <xdr:to>
      <xdr:col>25</xdr:col>
      <xdr:colOff>347590</xdr:colOff>
      <xdr:row>68</xdr:row>
      <xdr:rowOff>94982</xdr:rowOff>
    </xdr:to>
    <xdr:sp macro="" textlink="">
      <xdr:nvSpPr>
        <xdr:cNvPr id="23" name="矩形 22"/>
        <xdr:cNvSpPr/>
      </xdr:nvSpPr>
      <xdr:spPr>
        <a:xfrm>
          <a:off x="15191590" y="12272683"/>
          <a:ext cx="396000" cy="25813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77°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24</xdr:col>
      <xdr:colOff>350520</xdr:colOff>
      <xdr:row>70</xdr:row>
      <xdr:rowOff>60960</xdr:rowOff>
    </xdr:from>
    <xdr:to>
      <xdr:col>27</xdr:col>
      <xdr:colOff>278520</xdr:colOff>
      <xdr:row>71</xdr:row>
      <xdr:rowOff>97666</xdr:rowOff>
    </xdr:to>
    <xdr:sp macro="" textlink="">
      <xdr:nvSpPr>
        <xdr:cNvPr id="24" name="双括号 23"/>
        <xdr:cNvSpPr/>
      </xdr:nvSpPr>
      <xdr:spPr>
        <a:xfrm>
          <a:off x="14980920" y="12862560"/>
          <a:ext cx="17568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488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23</xdr:col>
      <xdr:colOff>513979</xdr:colOff>
      <xdr:row>132</xdr:row>
      <xdr:rowOff>173564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147964"/>
          <a:ext cx="13925179" cy="108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6</xdr:row>
      <xdr:rowOff>53340</xdr:rowOff>
    </xdr:from>
    <xdr:to>
      <xdr:col>2</xdr:col>
      <xdr:colOff>1173480</xdr:colOff>
      <xdr:row>7</xdr:row>
      <xdr:rowOff>121920</xdr:rowOff>
    </xdr:to>
    <xdr:sp macro="" textlink="">
      <xdr:nvSpPr>
        <xdr:cNvPr id="2" name="矩形 1"/>
        <xdr:cNvSpPr/>
      </xdr:nvSpPr>
      <xdr:spPr>
        <a:xfrm>
          <a:off x="1623060" y="515874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1</xdr:row>
      <xdr:rowOff>601980</xdr:rowOff>
    </xdr:from>
    <xdr:to>
      <xdr:col>2</xdr:col>
      <xdr:colOff>1127760</xdr:colOff>
      <xdr:row>1</xdr:row>
      <xdr:rowOff>961980</xdr:rowOff>
    </xdr:to>
    <xdr:sp macro="" textlink="">
      <xdr:nvSpPr>
        <xdr:cNvPr id="3" name="矩形 2"/>
        <xdr:cNvSpPr/>
      </xdr:nvSpPr>
      <xdr:spPr>
        <a:xfrm>
          <a:off x="1752600" y="7924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2</xdr:row>
      <xdr:rowOff>571500</xdr:rowOff>
    </xdr:from>
    <xdr:to>
      <xdr:col>2</xdr:col>
      <xdr:colOff>1127760</xdr:colOff>
      <xdr:row>2</xdr:row>
      <xdr:rowOff>931500</xdr:rowOff>
    </xdr:to>
    <xdr:sp macro="" textlink="">
      <xdr:nvSpPr>
        <xdr:cNvPr id="4" name="矩形 3"/>
        <xdr:cNvSpPr/>
      </xdr:nvSpPr>
      <xdr:spPr>
        <a:xfrm>
          <a:off x="1752600" y="222504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3</xdr:row>
      <xdr:rowOff>647700</xdr:rowOff>
    </xdr:from>
    <xdr:to>
      <xdr:col>2</xdr:col>
      <xdr:colOff>1127760</xdr:colOff>
      <xdr:row>3</xdr:row>
      <xdr:rowOff>1007700</xdr:rowOff>
    </xdr:to>
    <xdr:sp macro="" textlink="">
      <xdr:nvSpPr>
        <xdr:cNvPr id="5" name="矩形 4"/>
        <xdr:cNvSpPr/>
      </xdr:nvSpPr>
      <xdr:spPr>
        <a:xfrm>
          <a:off x="1752600" y="376428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2</xdr:col>
      <xdr:colOff>533400</xdr:colOff>
      <xdr:row>4</xdr:row>
      <xdr:rowOff>15240</xdr:rowOff>
    </xdr:from>
    <xdr:to>
      <xdr:col>2</xdr:col>
      <xdr:colOff>1127760</xdr:colOff>
      <xdr:row>5</xdr:row>
      <xdr:rowOff>32340</xdr:rowOff>
    </xdr:to>
    <xdr:sp macro="" textlink="">
      <xdr:nvSpPr>
        <xdr:cNvPr id="6" name="矩形 5"/>
        <xdr:cNvSpPr/>
      </xdr:nvSpPr>
      <xdr:spPr>
        <a:xfrm>
          <a:off x="1752600" y="459486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B4-4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1234440</xdr:colOff>
      <xdr:row>2</xdr:row>
      <xdr:rowOff>15240</xdr:rowOff>
    </xdr:from>
    <xdr:to>
      <xdr:col>2</xdr:col>
      <xdr:colOff>1828800</xdr:colOff>
      <xdr:row>2</xdr:row>
      <xdr:rowOff>375240</xdr:rowOff>
    </xdr:to>
    <xdr:sp macro="" textlink="">
      <xdr:nvSpPr>
        <xdr:cNvPr id="2" name="矩形 1"/>
        <xdr:cNvSpPr/>
      </xdr:nvSpPr>
      <xdr:spPr>
        <a:xfrm>
          <a:off x="245364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B5-1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83820</xdr:colOff>
      <xdr:row>3</xdr:row>
      <xdr:rowOff>137160</xdr:rowOff>
    </xdr:from>
    <xdr:to>
      <xdr:col>3</xdr:col>
      <xdr:colOff>853440</xdr:colOff>
      <xdr:row>5</xdr:row>
      <xdr:rowOff>22860</xdr:rowOff>
    </xdr:to>
    <xdr:sp macro="" textlink="">
      <xdr:nvSpPr>
        <xdr:cNvPr id="3" name="矩形 2"/>
        <xdr:cNvSpPr/>
      </xdr:nvSpPr>
      <xdr:spPr>
        <a:xfrm>
          <a:off x="4229100" y="899160"/>
          <a:ext cx="76962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 b="1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</a:t>
          </a:r>
          <a:endParaRPr lang="zh-CN" altLang="en-US" sz="900" b="1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4</xdr:col>
      <xdr:colOff>7620</xdr:colOff>
      <xdr:row>2</xdr:row>
      <xdr:rowOff>15240</xdr:rowOff>
    </xdr:from>
    <xdr:to>
      <xdr:col>5</xdr:col>
      <xdr:colOff>15240</xdr:colOff>
      <xdr:row>2</xdr:row>
      <xdr:rowOff>375240</xdr:rowOff>
    </xdr:to>
    <xdr:sp macro="" textlink="">
      <xdr:nvSpPr>
        <xdr:cNvPr id="4" name="矩形 3"/>
        <xdr:cNvSpPr/>
      </xdr:nvSpPr>
      <xdr:spPr>
        <a:xfrm>
          <a:off x="707898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B5-3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  <xdr:twoCellAnchor>
    <xdr:from>
      <xdr:col>3</xdr:col>
      <xdr:colOff>1303020</xdr:colOff>
      <xdr:row>2</xdr:row>
      <xdr:rowOff>15240</xdr:rowOff>
    </xdr:from>
    <xdr:to>
      <xdr:col>3</xdr:col>
      <xdr:colOff>1897380</xdr:colOff>
      <xdr:row>2</xdr:row>
      <xdr:rowOff>375240</xdr:rowOff>
    </xdr:to>
    <xdr:sp macro="" textlink="">
      <xdr:nvSpPr>
        <xdr:cNvPr id="5" name="矩形 4"/>
        <xdr:cNvSpPr/>
      </xdr:nvSpPr>
      <xdr:spPr>
        <a:xfrm>
          <a:off x="5448300" y="388620"/>
          <a:ext cx="594360" cy="360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90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</a:rPr>
            <a:t>B5-2</a:t>
          </a:r>
          <a:endParaRPr lang="zh-CN" altLang="en-US" sz="900">
            <a:solidFill>
              <a:sysClr val="windowText" lastClr="000000"/>
            </a:solidFill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508656</xdr:colOff>
      <xdr:row>1</xdr:row>
      <xdr:rowOff>136756</xdr:rowOff>
    </xdr:from>
    <xdr:to>
      <xdr:col>2</xdr:col>
      <xdr:colOff>223056</xdr:colOff>
      <xdr:row>13</xdr:row>
      <xdr:rowOff>21453</xdr:rowOff>
    </xdr:to>
    <xdr:sp macro="" textlink="">
      <xdr:nvSpPr>
        <xdr:cNvPr id="2" name="Shape 42"/>
        <xdr:cNvSpPr/>
      </xdr:nvSpPr>
      <xdr:spPr>
        <a:xfrm rot="7264072">
          <a:off x="183477" y="1254415"/>
          <a:ext cx="2193557" cy="324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449" y="4291"/>
              </a:moveTo>
              <a:lnTo>
                <a:pt x="20593" y="0"/>
              </a:lnTo>
              <a:lnTo>
                <a:pt x="21600" y="19832"/>
              </a:lnTo>
              <a:lnTo>
                <a:pt x="0" y="21600"/>
              </a:lnTo>
              <a:lnTo>
                <a:pt x="2449" y="4291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</xdr:col>
      <xdr:colOff>209482</xdr:colOff>
      <xdr:row>12</xdr:row>
      <xdr:rowOff>15240</xdr:rowOff>
    </xdr:from>
    <xdr:to>
      <xdr:col>1</xdr:col>
      <xdr:colOff>605482</xdr:colOff>
      <xdr:row>19</xdr:row>
      <xdr:rowOff>48150</xdr:rowOff>
    </xdr:to>
    <xdr:sp macro="" textlink="">
      <xdr:nvSpPr>
        <xdr:cNvPr id="3" name="Shape 43"/>
        <xdr:cNvSpPr/>
      </xdr:nvSpPr>
      <xdr:spPr>
        <a:xfrm rot="3691940">
          <a:off x="360547" y="2782635"/>
          <a:ext cx="1313070" cy="396000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extrusionOk="0">
              <a:moveTo>
                <a:pt x="2674" y="0"/>
              </a:moveTo>
              <a:lnTo>
                <a:pt x="21600" y="7025"/>
              </a:lnTo>
              <a:lnTo>
                <a:pt x="20230" y="21600"/>
              </a:lnTo>
              <a:lnTo>
                <a:pt x="0" y="12136"/>
              </a:lnTo>
              <a:lnTo>
                <a:pt x="2674" y="0"/>
              </a:lnTo>
              <a:close/>
            </a:path>
          </a:pathLst>
        </a:custGeom>
        <a:solidFill>
          <a:srgbClr val="FFFB00"/>
        </a:solidFill>
        <a:ln w="254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365760</xdr:colOff>
      <xdr:row>5</xdr:row>
      <xdr:rowOff>114300</xdr:rowOff>
    </xdr:from>
    <xdr:to>
      <xdr:col>1</xdr:col>
      <xdr:colOff>388619</xdr:colOff>
      <xdr:row>7</xdr:row>
      <xdr:rowOff>57774</xdr:rowOff>
    </xdr:to>
    <xdr:sp macro="" textlink="">
      <xdr:nvSpPr>
        <xdr:cNvPr id="4" name="Shape 36"/>
        <xdr:cNvSpPr/>
      </xdr:nvSpPr>
      <xdr:spPr>
        <a:xfrm>
          <a:off x="365760" y="11430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1514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0</xdr:col>
      <xdr:colOff>243840</xdr:colOff>
      <xdr:row>15</xdr:row>
      <xdr:rowOff>76200</xdr:rowOff>
    </xdr:from>
    <xdr:to>
      <xdr:col>1</xdr:col>
      <xdr:colOff>266699</xdr:colOff>
      <xdr:row>17</xdr:row>
      <xdr:rowOff>19674</xdr:rowOff>
    </xdr:to>
    <xdr:sp macro="" textlink="">
      <xdr:nvSpPr>
        <xdr:cNvPr id="5" name="Shape 36"/>
        <xdr:cNvSpPr/>
      </xdr:nvSpPr>
      <xdr:spPr>
        <a:xfrm>
          <a:off x="243840" y="2933700"/>
          <a:ext cx="632459" cy="30923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1066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4</xdr:col>
      <xdr:colOff>952500</xdr:colOff>
      <xdr:row>1</xdr:row>
      <xdr:rowOff>182880</xdr:rowOff>
    </xdr:from>
    <xdr:to>
      <xdr:col>4</xdr:col>
      <xdr:colOff>1584959</xdr:colOff>
      <xdr:row>3</xdr:row>
      <xdr:rowOff>27294</xdr:rowOff>
    </xdr:to>
    <xdr:sp macro="" textlink="">
      <xdr:nvSpPr>
        <xdr:cNvPr id="6" name="Shape 35"/>
        <xdr:cNvSpPr/>
      </xdr:nvSpPr>
      <xdr:spPr>
        <a:xfrm>
          <a:off x="57073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1-1</a:t>
          </a:r>
        </a:p>
      </xdr:txBody>
    </xdr:sp>
    <xdr:clientData/>
  </xdr:twoCellAnchor>
  <xdr:twoCellAnchor>
    <xdr:from>
      <xdr:col>3</xdr:col>
      <xdr:colOff>1135380</xdr:colOff>
      <xdr:row>1</xdr:row>
      <xdr:rowOff>182880</xdr:rowOff>
    </xdr:from>
    <xdr:to>
      <xdr:col>3</xdr:col>
      <xdr:colOff>1767839</xdr:colOff>
      <xdr:row>3</xdr:row>
      <xdr:rowOff>27294</xdr:rowOff>
    </xdr:to>
    <xdr:sp macro="" textlink="">
      <xdr:nvSpPr>
        <xdr:cNvPr id="7" name="Shape 35"/>
        <xdr:cNvSpPr/>
      </xdr:nvSpPr>
      <xdr:spPr>
        <a:xfrm>
          <a:off x="2964180" y="36576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1-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243840</xdr:colOff>
      <xdr:row>7</xdr:row>
      <xdr:rowOff>7620</xdr:rowOff>
    </xdr:from>
    <xdr:to>
      <xdr:col>2</xdr:col>
      <xdr:colOff>266699</xdr:colOff>
      <xdr:row>8</xdr:row>
      <xdr:rowOff>149214</xdr:rowOff>
    </xdr:to>
    <xdr:sp macro="" textlink="">
      <xdr:nvSpPr>
        <xdr:cNvPr id="8" name="Shape 35"/>
        <xdr:cNvSpPr/>
      </xdr:nvSpPr>
      <xdr:spPr>
        <a:xfrm>
          <a:off x="853440" y="14020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</a:t>
          </a:r>
          <a:r>
            <a:rPr lang="en-US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2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  <xdr:twoCellAnchor>
    <xdr:from>
      <xdr:col>1</xdr:col>
      <xdr:colOff>137160</xdr:colOff>
      <xdr:row>15</xdr:row>
      <xdr:rowOff>30480</xdr:rowOff>
    </xdr:from>
    <xdr:to>
      <xdr:col>2</xdr:col>
      <xdr:colOff>160019</xdr:colOff>
      <xdr:row>16</xdr:row>
      <xdr:rowOff>172074</xdr:rowOff>
    </xdr:to>
    <xdr:sp macro="" textlink="">
      <xdr:nvSpPr>
        <xdr:cNvPr id="9" name="Shape 35"/>
        <xdr:cNvSpPr/>
      </xdr:nvSpPr>
      <xdr:spPr>
        <a:xfrm>
          <a:off x="746760" y="2887980"/>
          <a:ext cx="632459" cy="324474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defRPr>
          </a:pPr>
          <a:r>
            <a:rPr lang="en-US" altLang="zh-CN" sz="9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宋体"/>
              <a:ea typeface="宋体"/>
              <a:cs typeface="宋体"/>
              <a:sym typeface="宋体"/>
            </a:rPr>
            <a:t>C3</a:t>
          </a:r>
          <a:endParaRPr sz="9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宋体"/>
            <a:ea typeface="宋体"/>
            <a:cs typeface="宋体"/>
            <a:sym typeface="宋体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504000</xdr:colOff>
      <xdr:row>9</xdr:row>
      <xdr:rowOff>5400</xdr:rowOff>
    </xdr:to>
    <xdr:sp macro="" textlink="">
      <xdr:nvSpPr>
        <xdr:cNvPr id="2" name="矩形 1"/>
        <xdr:cNvSpPr/>
      </xdr:nvSpPr>
      <xdr:spPr>
        <a:xfrm>
          <a:off x="6096000" y="870857"/>
          <a:ext cx="59904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16</xdr:col>
      <xdr:colOff>505460</xdr:colOff>
      <xdr:row>5</xdr:row>
      <xdr:rowOff>3810</xdr:rowOff>
    </xdr:from>
    <xdr:to>
      <xdr:col>28</xdr:col>
      <xdr:colOff>102260</xdr:colOff>
      <xdr:row>9</xdr:row>
      <xdr:rowOff>9210</xdr:rowOff>
    </xdr:to>
    <xdr:sp macro="" textlink="">
      <xdr:nvSpPr>
        <xdr:cNvPr id="3" name="矩形 2"/>
        <xdr:cNvSpPr/>
      </xdr:nvSpPr>
      <xdr:spPr>
        <a:xfrm>
          <a:off x="12087860" y="874667"/>
          <a:ext cx="6912000" cy="702086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4</xdr:col>
      <xdr:colOff>107351</xdr:colOff>
      <xdr:row>3</xdr:row>
      <xdr:rowOff>12637</xdr:rowOff>
    </xdr:from>
    <xdr:to>
      <xdr:col>5</xdr:col>
      <xdr:colOff>188951</xdr:colOff>
      <xdr:row>34</xdr:row>
      <xdr:rowOff>148087</xdr:rowOff>
    </xdr:to>
    <xdr:sp macro="" textlink="">
      <xdr:nvSpPr>
        <xdr:cNvPr id="4" name="矩形 3"/>
        <xdr:cNvSpPr/>
      </xdr:nvSpPr>
      <xdr:spPr>
        <a:xfrm rot="7620000">
          <a:off x="1952768" y="2956934"/>
          <a:ext cx="5534765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2</xdr:col>
      <xdr:colOff>166149</xdr:colOff>
      <xdr:row>29</xdr:row>
      <xdr:rowOff>141340</xdr:rowOff>
    </xdr:from>
    <xdr:to>
      <xdr:col>3</xdr:col>
      <xdr:colOff>247749</xdr:colOff>
      <xdr:row>52</xdr:row>
      <xdr:rowOff>32868</xdr:rowOff>
    </xdr:to>
    <xdr:sp macro="" textlink="">
      <xdr:nvSpPr>
        <xdr:cNvPr id="5" name="矩形 4"/>
        <xdr:cNvSpPr/>
      </xdr:nvSpPr>
      <xdr:spPr>
        <a:xfrm rot="4620000">
          <a:off x="1611013" y="6795447"/>
          <a:ext cx="3897471" cy="691200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6</xdr:col>
      <xdr:colOff>587828</xdr:colOff>
      <xdr:row>1</xdr:row>
      <xdr:rowOff>74977</xdr:rowOff>
    </xdr:from>
    <xdr:to>
      <xdr:col>16</xdr:col>
      <xdr:colOff>482228</xdr:colOff>
      <xdr:row>2</xdr:row>
      <xdr:rowOff>111683</xdr:rowOff>
    </xdr:to>
    <xdr:sp macro="" textlink="">
      <xdr:nvSpPr>
        <xdr:cNvPr id="6" name="双括号 5"/>
        <xdr:cNvSpPr/>
      </xdr:nvSpPr>
      <xdr:spPr>
        <a:xfrm>
          <a:off x="6074228" y="249148"/>
          <a:ext cx="59904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1664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337457</xdr:colOff>
      <xdr:row>5</xdr:row>
      <xdr:rowOff>0</xdr:rowOff>
    </xdr:from>
    <xdr:to>
      <xdr:col>28</xdr:col>
      <xdr:colOff>85638</xdr:colOff>
      <xdr:row>5</xdr:row>
      <xdr:rowOff>1</xdr:rowOff>
    </xdr:to>
    <xdr:cxnSp macro="">
      <xdr:nvCxnSpPr>
        <xdr:cNvPr id="7" name="直接连接符 6"/>
        <xdr:cNvCxnSpPr/>
      </xdr:nvCxnSpPr>
      <xdr:spPr>
        <a:xfrm>
          <a:off x="2775857" y="870857"/>
          <a:ext cx="16207381" cy="1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510987</xdr:colOff>
      <xdr:row>1</xdr:row>
      <xdr:rowOff>74977</xdr:rowOff>
    </xdr:from>
    <xdr:to>
      <xdr:col>28</xdr:col>
      <xdr:colOff>107787</xdr:colOff>
      <xdr:row>2</xdr:row>
      <xdr:rowOff>111683</xdr:rowOff>
    </xdr:to>
    <xdr:sp macro="" textlink="">
      <xdr:nvSpPr>
        <xdr:cNvPr id="8" name="双括号 7"/>
        <xdr:cNvSpPr/>
      </xdr:nvSpPr>
      <xdr:spPr>
        <a:xfrm>
          <a:off x="12093387" y="249148"/>
          <a:ext cx="69120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1920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7</xdr:col>
      <xdr:colOff>460188</xdr:colOff>
      <xdr:row>10</xdr:row>
      <xdr:rowOff>78442</xdr:rowOff>
    </xdr:from>
    <xdr:to>
      <xdr:col>9</xdr:col>
      <xdr:colOff>280894</xdr:colOff>
      <xdr:row>11</xdr:row>
      <xdr:rowOff>152207</xdr:rowOff>
    </xdr:to>
    <xdr:sp macro="" textlink="">
      <xdr:nvSpPr>
        <xdr:cNvPr id="9" name="矩形 8"/>
        <xdr:cNvSpPr/>
      </xdr:nvSpPr>
      <xdr:spPr>
        <a:xfrm>
          <a:off x="6556188" y="1856442"/>
          <a:ext cx="1039906" cy="25156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127°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5</xdr:col>
      <xdr:colOff>324970</xdr:colOff>
      <xdr:row>6</xdr:row>
      <xdr:rowOff>60512</xdr:rowOff>
    </xdr:from>
    <xdr:to>
      <xdr:col>6</xdr:col>
      <xdr:colOff>111370</xdr:colOff>
      <xdr:row>7</xdr:row>
      <xdr:rowOff>135771</xdr:rowOff>
    </xdr:to>
    <xdr:sp macro="" textlink="">
      <xdr:nvSpPr>
        <xdr:cNvPr id="10" name="矩形 9"/>
        <xdr:cNvSpPr/>
      </xdr:nvSpPr>
      <xdr:spPr>
        <a:xfrm>
          <a:off x="5201770" y="1127312"/>
          <a:ext cx="396000" cy="25305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53°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376965</xdr:colOff>
      <xdr:row>27</xdr:row>
      <xdr:rowOff>115496</xdr:rowOff>
    </xdr:from>
    <xdr:to>
      <xdr:col>5</xdr:col>
      <xdr:colOff>197671</xdr:colOff>
      <xdr:row>29</xdr:row>
      <xdr:rowOff>16541</xdr:rowOff>
    </xdr:to>
    <xdr:sp macro="" textlink="">
      <xdr:nvSpPr>
        <xdr:cNvPr id="11" name="矩形 10"/>
        <xdr:cNvSpPr/>
      </xdr:nvSpPr>
      <xdr:spPr>
        <a:xfrm>
          <a:off x="4034565" y="4916096"/>
          <a:ext cx="1039906" cy="256645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130°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328122</xdr:colOff>
      <xdr:row>1</xdr:row>
      <xdr:rowOff>74977</xdr:rowOff>
    </xdr:from>
    <xdr:to>
      <xdr:col>6</xdr:col>
      <xdr:colOff>559722</xdr:colOff>
      <xdr:row>2</xdr:row>
      <xdr:rowOff>111683</xdr:rowOff>
    </xdr:to>
    <xdr:sp macro="" textlink="">
      <xdr:nvSpPr>
        <xdr:cNvPr id="13" name="双括号 12"/>
        <xdr:cNvSpPr/>
      </xdr:nvSpPr>
      <xdr:spPr>
        <a:xfrm>
          <a:off x="2766522" y="249148"/>
          <a:ext cx="3279600" cy="210878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911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5</xdr:row>
      <xdr:rowOff>0</xdr:rowOff>
    </xdr:from>
    <xdr:to>
      <xdr:col>1</xdr:col>
      <xdr:colOff>11606</xdr:colOff>
      <xdr:row>29</xdr:row>
      <xdr:rowOff>172286</xdr:rowOff>
    </xdr:to>
    <xdr:sp macro="" textlink="">
      <xdr:nvSpPr>
        <xdr:cNvPr id="14" name="双括号 13"/>
        <xdr:cNvSpPr/>
      </xdr:nvSpPr>
      <xdr:spPr>
        <a:xfrm rot="5400000">
          <a:off x="164013" y="2937264"/>
          <a:ext cx="4352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1209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0</xdr:col>
      <xdr:colOff>401620</xdr:colOff>
      <xdr:row>29</xdr:row>
      <xdr:rowOff>174170</xdr:rowOff>
    </xdr:from>
    <xdr:to>
      <xdr:col>1</xdr:col>
      <xdr:colOff>11606</xdr:colOff>
      <xdr:row>51</xdr:row>
      <xdr:rowOff>82798</xdr:rowOff>
    </xdr:to>
    <xdr:sp macro="" textlink="">
      <xdr:nvSpPr>
        <xdr:cNvPr id="15" name="双括号 14"/>
        <xdr:cNvSpPr/>
      </xdr:nvSpPr>
      <xdr:spPr>
        <a:xfrm rot="5400000">
          <a:off x="470013" y="6985548"/>
          <a:ext cx="3740400" cy="21958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1039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1</xdr:col>
      <xdr:colOff>362408</xdr:colOff>
      <xdr:row>51</xdr:row>
      <xdr:rowOff>70397</xdr:rowOff>
    </xdr:from>
    <xdr:to>
      <xdr:col>28</xdr:col>
      <xdr:colOff>110408</xdr:colOff>
      <xdr:row>51</xdr:row>
      <xdr:rowOff>70397</xdr:rowOff>
    </xdr:to>
    <xdr:cxnSp macro="">
      <xdr:nvCxnSpPr>
        <xdr:cNvPr id="16" name="直接连接符 15"/>
        <xdr:cNvCxnSpPr/>
      </xdr:nvCxnSpPr>
      <xdr:spPr>
        <a:xfrm>
          <a:off x="2800808" y="8953140"/>
          <a:ext cx="16207200" cy="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534520</xdr:colOff>
      <xdr:row>23</xdr:row>
      <xdr:rowOff>31153</xdr:rowOff>
    </xdr:from>
    <xdr:to>
      <xdr:col>2</xdr:col>
      <xdr:colOff>320920</xdr:colOff>
      <xdr:row>24</xdr:row>
      <xdr:rowOff>106412</xdr:rowOff>
    </xdr:to>
    <xdr:sp macro="" textlink="">
      <xdr:nvSpPr>
        <xdr:cNvPr id="17" name="矩形 16"/>
        <xdr:cNvSpPr/>
      </xdr:nvSpPr>
      <xdr:spPr>
        <a:xfrm>
          <a:off x="2972920" y="3974503"/>
          <a:ext cx="396000" cy="246709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37°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333827</xdr:colOff>
      <xdr:row>5</xdr:row>
      <xdr:rowOff>0</xdr:rowOff>
    </xdr:from>
    <xdr:to>
      <xdr:col>1</xdr:col>
      <xdr:colOff>333827</xdr:colOff>
      <xdr:row>51</xdr:row>
      <xdr:rowOff>80914</xdr:rowOff>
    </xdr:to>
    <xdr:cxnSp macro="">
      <xdr:nvCxnSpPr>
        <xdr:cNvPr id="21" name="直接连接符 20"/>
        <xdr:cNvCxnSpPr/>
      </xdr:nvCxnSpPr>
      <xdr:spPr>
        <a:xfrm>
          <a:off x="2772227" y="870857"/>
          <a:ext cx="0" cy="8092800"/>
        </a:xfrm>
        <a:prstGeom prst="line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</xdr:cxnSp>
    <xdr:clientData/>
  </xdr:twoCellAnchor>
  <xdr:twoCellAnchor>
    <xdr:from>
      <xdr:col>1</xdr:col>
      <xdr:colOff>381002</xdr:colOff>
      <xdr:row>42</xdr:row>
      <xdr:rowOff>43543</xdr:rowOff>
    </xdr:from>
    <xdr:to>
      <xdr:col>2</xdr:col>
      <xdr:colOff>167402</xdr:colOff>
      <xdr:row>43</xdr:row>
      <xdr:rowOff>110094</xdr:rowOff>
    </xdr:to>
    <xdr:sp macro="" textlink="">
      <xdr:nvSpPr>
        <xdr:cNvPr id="22" name="矩形 21"/>
        <xdr:cNvSpPr/>
      </xdr:nvSpPr>
      <xdr:spPr>
        <a:xfrm>
          <a:off x="990602" y="7358743"/>
          <a:ext cx="396000" cy="240722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13°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1</xdr:col>
      <xdr:colOff>359229</xdr:colOff>
      <xdr:row>52</xdr:row>
      <xdr:rowOff>21771</xdr:rowOff>
    </xdr:from>
    <xdr:to>
      <xdr:col>3</xdr:col>
      <xdr:colOff>4029</xdr:colOff>
      <xdr:row>53</xdr:row>
      <xdr:rowOff>62105</xdr:rowOff>
    </xdr:to>
    <xdr:sp macro="" textlink="">
      <xdr:nvSpPr>
        <xdr:cNvPr id="26" name="双括号 25"/>
        <xdr:cNvSpPr/>
      </xdr:nvSpPr>
      <xdr:spPr>
        <a:xfrm>
          <a:off x="2797629" y="9078685"/>
          <a:ext cx="864000" cy="214506"/>
        </a:xfrm>
        <a:prstGeom prst="bracketPair">
          <a:avLst/>
        </a:prstGeom>
        <a:noFill/>
        <a:ln w="25400" cap="flat">
          <a:solidFill>
            <a:schemeClr val="accent1"/>
          </a:solidFill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91439" tIns="45719" rIns="91439" bIns="45719" numCol="1" spcCol="38100" rtlCol="0" anchor="ctr">
          <a:noAutofit/>
        </a:bodyPr>
        <a:lstStyle/>
        <a:p>
          <a:pPr marL="0" marR="0" indent="0" algn="ctr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rPr>
            <a:t>240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endParaRPr>
        </a:p>
      </xdr:txBody>
    </xdr:sp>
    <xdr:clientData/>
  </xdr:twoCellAnchor>
  <xdr:twoCellAnchor>
    <xdr:from>
      <xdr:col>2</xdr:col>
      <xdr:colOff>525502</xdr:colOff>
      <xdr:row>14</xdr:row>
      <xdr:rowOff>144077</xdr:rowOff>
    </xdr:from>
    <xdr:to>
      <xdr:col>4</xdr:col>
      <xdr:colOff>346208</xdr:colOff>
      <xdr:row>16</xdr:row>
      <xdr:rowOff>50287</xdr:rowOff>
    </xdr:to>
    <xdr:sp macro="" textlink="">
      <xdr:nvSpPr>
        <xdr:cNvPr id="27" name="矩形 26"/>
        <xdr:cNvSpPr/>
      </xdr:nvSpPr>
      <xdr:spPr>
        <a:xfrm>
          <a:off x="1744702" y="2582477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1514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>
    <xdr:from>
      <xdr:col>3</xdr:col>
      <xdr:colOff>435429</xdr:colOff>
      <xdr:row>40</xdr:row>
      <xdr:rowOff>130629</xdr:rowOff>
    </xdr:from>
    <xdr:to>
      <xdr:col>5</xdr:col>
      <xdr:colOff>256135</xdr:colOff>
      <xdr:row>42</xdr:row>
      <xdr:rowOff>36839</xdr:rowOff>
    </xdr:to>
    <xdr:sp macro="" textlink="">
      <xdr:nvSpPr>
        <xdr:cNvPr id="28" name="矩形 27"/>
        <xdr:cNvSpPr/>
      </xdr:nvSpPr>
      <xdr:spPr>
        <a:xfrm>
          <a:off x="2264229" y="7097486"/>
          <a:ext cx="1039906" cy="254553"/>
        </a:xfrm>
        <a:prstGeom prst="rect">
          <a:avLst/>
        </a:prstGeom>
        <a:solidFill>
          <a:sysClr val="window" lastClr="FFFFFF"/>
        </a:solidFill>
        <a:ln w="25400" cap="flat">
          <a:noFill/>
          <a:prstDash val="solid"/>
          <a:round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clip" horzOverflow="clip" vert="horz" wrap="square" lIns="45718" tIns="45718" rIns="45718" bIns="45718" numCol="1" spcCol="38100" rtlCol="0" anchor="ctr">
          <a:spAutoFit/>
        </a:bodyPr>
        <a:lstStyle/>
        <a:p>
          <a:pPr marL="0" marR="0" indent="0" algn="ctr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en-US" altLang="zh-CN" sz="11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Helvetica"/>
            </a:rPr>
            <a:t>1066</a:t>
          </a:r>
          <a:endParaRPr kumimoji="0" lang="zh-CN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endParaRPr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24</xdr:col>
      <xdr:colOff>388133</xdr:colOff>
      <xdr:row>116</xdr:row>
      <xdr:rowOff>1074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086109"/>
          <a:ext cx="14408933" cy="10807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34"/>
  <sheetViews>
    <sheetView showGridLines="0" zoomScaleNormal="100" workbookViewId="0">
      <selection activeCell="I9" sqref="I9"/>
    </sheetView>
  </sheetViews>
  <sheetFormatPr defaultColWidth="8.77734375" defaultRowHeight="15.6" customHeight="1" x14ac:dyDescent="0.25"/>
  <cols>
    <col min="1" max="1" width="11" style="1" bestFit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250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250" ht="24.6" customHeight="1" x14ac:dyDescent="0.25">
      <c r="A2" s="60" t="s">
        <v>50</v>
      </c>
      <c r="B2" s="61"/>
      <c r="C2" s="57" t="s">
        <v>60</v>
      </c>
      <c r="D2" s="58"/>
      <c r="E2" s="55" t="s">
        <v>89</v>
      </c>
      <c r="F2" s="55" t="s">
        <v>90</v>
      </c>
      <c r="G2" s="55" t="s">
        <v>58</v>
      </c>
      <c r="H2" s="65" t="s">
        <v>59</v>
      </c>
      <c r="I2" s="65" t="s">
        <v>61</v>
      </c>
      <c r="J2" s="55" t="s">
        <v>65</v>
      </c>
      <c r="K2" s="55" t="s">
        <v>62</v>
      </c>
      <c r="L2" s="55"/>
      <c r="IP2"/>
    </row>
    <row r="3" spans="1:250" ht="27.6" x14ac:dyDescent="0.25">
      <c r="A3" s="22" t="s">
        <v>47</v>
      </c>
      <c r="B3" s="22" t="s">
        <v>64</v>
      </c>
      <c r="C3" s="22" t="s">
        <v>87</v>
      </c>
      <c r="D3" s="22" t="s">
        <v>63</v>
      </c>
      <c r="E3" s="56"/>
      <c r="F3" s="62"/>
      <c r="G3" s="56"/>
      <c r="H3" s="66"/>
      <c r="I3" s="70"/>
      <c r="J3" s="62"/>
      <c r="K3" s="62"/>
      <c r="L3" s="62"/>
      <c r="IP3"/>
    </row>
    <row r="4" spans="1:250" ht="19.05" customHeight="1" x14ac:dyDescent="0.25">
      <c r="A4" s="23" t="s">
        <v>46</v>
      </c>
      <c r="B4" s="24" t="s">
        <v>0</v>
      </c>
      <c r="C4" s="24" t="s">
        <v>20</v>
      </c>
      <c r="D4" s="24" t="s">
        <v>30</v>
      </c>
      <c r="E4" s="25">
        <v>1</v>
      </c>
      <c r="F4" s="25">
        <v>1</v>
      </c>
      <c r="G4" s="25">
        <v>1</v>
      </c>
      <c r="H4" s="25">
        <v>1</v>
      </c>
      <c r="I4" s="24" t="s">
        <v>80</v>
      </c>
      <c r="J4" s="25"/>
      <c r="K4" s="26"/>
      <c r="L4" s="63"/>
      <c r="IP4"/>
    </row>
    <row r="5" spans="1:250" ht="19.05" customHeight="1" x14ac:dyDescent="0.25">
      <c r="A5" s="23" t="s">
        <v>48</v>
      </c>
      <c r="B5" s="24" t="s">
        <v>51</v>
      </c>
      <c r="C5" s="47" t="s">
        <v>81</v>
      </c>
      <c r="D5" s="27" t="s">
        <v>83</v>
      </c>
      <c r="E5" s="59">
        <v>5</v>
      </c>
      <c r="F5" s="44">
        <v>5</v>
      </c>
      <c r="G5" s="59">
        <v>5</v>
      </c>
      <c r="H5" s="59">
        <v>5</v>
      </c>
      <c r="I5" s="27" t="s">
        <v>2</v>
      </c>
      <c r="J5" s="59"/>
      <c r="K5" s="68"/>
      <c r="L5" s="63"/>
      <c r="IP5"/>
    </row>
    <row r="6" spans="1:250" ht="19.05" customHeight="1" x14ac:dyDescent="0.25">
      <c r="A6" s="23" t="s">
        <v>48</v>
      </c>
      <c r="B6" s="24" t="s">
        <v>1</v>
      </c>
      <c r="C6" s="51"/>
      <c r="D6" s="27" t="s">
        <v>84</v>
      </c>
      <c r="E6" s="59"/>
      <c r="F6" s="46"/>
      <c r="G6" s="59"/>
      <c r="H6" s="59"/>
      <c r="I6" s="27" t="s">
        <v>67</v>
      </c>
      <c r="J6" s="53"/>
      <c r="K6" s="69"/>
      <c r="L6" s="63"/>
      <c r="IP6"/>
    </row>
    <row r="7" spans="1:250" ht="19.05" customHeight="1" x14ac:dyDescent="0.25">
      <c r="A7" s="23" t="s">
        <v>48</v>
      </c>
      <c r="B7" s="24" t="s">
        <v>3</v>
      </c>
      <c r="C7" s="27" t="s">
        <v>82</v>
      </c>
      <c r="D7" s="27" t="s">
        <v>82</v>
      </c>
      <c r="E7" s="59"/>
      <c r="F7" s="46"/>
      <c r="G7" s="59"/>
      <c r="H7" s="59"/>
      <c r="I7" s="27" t="s">
        <v>68</v>
      </c>
      <c r="J7" s="53"/>
      <c r="K7" s="69"/>
      <c r="L7" s="63"/>
      <c r="IP7"/>
    </row>
    <row r="8" spans="1:250" ht="19.05" customHeight="1" x14ac:dyDescent="0.25">
      <c r="A8" s="23" t="s">
        <v>48</v>
      </c>
      <c r="B8" s="24" t="s">
        <v>44</v>
      </c>
      <c r="C8" s="47" t="s">
        <v>85</v>
      </c>
      <c r="D8" s="27" t="s">
        <v>110</v>
      </c>
      <c r="E8" s="59"/>
      <c r="F8" s="46"/>
      <c r="G8" s="59"/>
      <c r="H8" s="59"/>
      <c r="I8" s="27" t="s">
        <v>110</v>
      </c>
      <c r="J8" s="53"/>
      <c r="K8" s="69"/>
      <c r="L8" s="63"/>
      <c r="IP8"/>
    </row>
    <row r="9" spans="1:250" ht="19.05" customHeight="1" x14ac:dyDescent="0.25">
      <c r="A9" s="23" t="s">
        <v>48</v>
      </c>
      <c r="B9" s="24" t="s">
        <v>4</v>
      </c>
      <c r="C9" s="51"/>
      <c r="D9" s="27" t="s">
        <v>111</v>
      </c>
      <c r="E9" s="59"/>
      <c r="F9" s="45"/>
      <c r="G9" s="59"/>
      <c r="H9" s="59"/>
      <c r="I9" s="27" t="s">
        <v>111</v>
      </c>
      <c r="J9" s="53"/>
      <c r="K9" s="69"/>
      <c r="L9" s="63"/>
      <c r="IP9"/>
    </row>
    <row r="10" spans="1:250" ht="18" customHeight="1" x14ac:dyDescent="0.25">
      <c r="A10" s="28" t="s">
        <v>25</v>
      </c>
      <c r="B10" s="24" t="s">
        <v>52</v>
      </c>
      <c r="C10" s="50" t="s">
        <v>23</v>
      </c>
      <c r="D10" s="27" t="s">
        <v>37</v>
      </c>
      <c r="E10" s="44">
        <v>4</v>
      </c>
      <c r="F10" s="44">
        <v>4</v>
      </c>
      <c r="G10" s="44">
        <v>4</v>
      </c>
      <c r="H10" s="44">
        <v>4</v>
      </c>
      <c r="I10" s="27" t="s">
        <v>37</v>
      </c>
      <c r="J10" s="64"/>
      <c r="K10" s="68"/>
      <c r="L10" s="63"/>
      <c r="IP10"/>
    </row>
    <row r="11" spans="1:250" ht="18" customHeight="1" x14ac:dyDescent="0.25">
      <c r="A11" s="28" t="s">
        <v>25</v>
      </c>
      <c r="B11" s="24" t="s">
        <v>6</v>
      </c>
      <c r="C11" s="52"/>
      <c r="D11" s="27" t="s">
        <v>37</v>
      </c>
      <c r="E11" s="52"/>
      <c r="F11" s="46"/>
      <c r="G11" s="52"/>
      <c r="H11" s="52"/>
      <c r="I11" s="27" t="s">
        <v>37</v>
      </c>
      <c r="J11" s="53"/>
      <c r="K11" s="69"/>
      <c r="L11" s="63"/>
      <c r="IP11"/>
    </row>
    <row r="12" spans="1:250" ht="18" customHeight="1" x14ac:dyDescent="0.25">
      <c r="A12" s="23" t="s">
        <v>5</v>
      </c>
      <c r="B12" s="24" t="s">
        <v>24</v>
      </c>
      <c r="C12" s="52"/>
      <c r="D12" s="27" t="s">
        <v>37</v>
      </c>
      <c r="E12" s="52"/>
      <c r="F12" s="46"/>
      <c r="G12" s="52"/>
      <c r="H12" s="52"/>
      <c r="I12" s="27" t="s">
        <v>37</v>
      </c>
      <c r="J12" s="53"/>
      <c r="K12" s="69"/>
      <c r="L12" s="63"/>
      <c r="IP12"/>
    </row>
    <row r="13" spans="1:250" ht="18" customHeight="1" x14ac:dyDescent="0.25">
      <c r="A13" s="23" t="s">
        <v>5</v>
      </c>
      <c r="B13" s="24" t="s">
        <v>45</v>
      </c>
      <c r="C13" s="53"/>
      <c r="D13" s="27" t="s">
        <v>38</v>
      </c>
      <c r="E13" s="53"/>
      <c r="F13" s="46"/>
      <c r="G13" s="53"/>
      <c r="H13" s="53"/>
      <c r="I13" s="27" t="s">
        <v>38</v>
      </c>
      <c r="J13" s="53"/>
      <c r="K13" s="69"/>
      <c r="L13" s="63"/>
      <c r="IP13"/>
    </row>
    <row r="14" spans="1:250" ht="18" customHeight="1" x14ac:dyDescent="0.25">
      <c r="A14" s="29" t="s">
        <v>7</v>
      </c>
      <c r="B14" s="24" t="s">
        <v>53</v>
      </c>
      <c r="C14" s="50" t="s">
        <v>21</v>
      </c>
      <c r="D14" s="27" t="s">
        <v>31</v>
      </c>
      <c r="E14" s="44">
        <v>3</v>
      </c>
      <c r="F14" s="44">
        <v>3</v>
      </c>
      <c r="G14" s="44">
        <v>3</v>
      </c>
      <c r="H14" s="44">
        <v>3</v>
      </c>
      <c r="I14" s="27" t="s">
        <v>31</v>
      </c>
      <c r="J14" s="71"/>
      <c r="K14" s="26"/>
      <c r="L14" s="63"/>
      <c r="IP14"/>
    </row>
    <row r="15" spans="1:250" ht="18" customHeight="1" x14ac:dyDescent="0.25">
      <c r="A15" s="29" t="s">
        <v>7</v>
      </c>
      <c r="B15" s="24" t="s">
        <v>8</v>
      </c>
      <c r="C15" s="46"/>
      <c r="D15" s="27" t="s">
        <v>31</v>
      </c>
      <c r="E15" s="46"/>
      <c r="F15" s="46"/>
      <c r="G15" s="46"/>
      <c r="H15" s="46"/>
      <c r="I15" s="27" t="s">
        <v>31</v>
      </c>
      <c r="J15" s="72"/>
      <c r="K15" s="26"/>
      <c r="L15" s="63"/>
      <c r="IP15"/>
    </row>
    <row r="16" spans="1:250" ht="18" customHeight="1" x14ac:dyDescent="0.25">
      <c r="A16" s="29" t="s">
        <v>7</v>
      </c>
      <c r="B16" s="24" t="s">
        <v>9</v>
      </c>
      <c r="C16" s="45"/>
      <c r="D16" s="27" t="s">
        <v>32</v>
      </c>
      <c r="E16" s="45"/>
      <c r="F16" s="45"/>
      <c r="G16" s="45"/>
      <c r="H16" s="45"/>
      <c r="I16" s="27" t="s">
        <v>32</v>
      </c>
      <c r="J16" s="73"/>
      <c r="K16" s="26"/>
      <c r="L16" s="63"/>
      <c r="IP16"/>
    </row>
    <row r="17" spans="1:250" ht="19.05" customHeight="1" x14ac:dyDescent="0.25">
      <c r="A17" s="23" t="s">
        <v>48</v>
      </c>
      <c r="B17" s="24" t="s">
        <v>54</v>
      </c>
      <c r="C17" s="47" t="s">
        <v>66</v>
      </c>
      <c r="D17" s="27" t="s">
        <v>43</v>
      </c>
      <c r="E17" s="59">
        <v>4</v>
      </c>
      <c r="F17" s="44">
        <v>4</v>
      </c>
      <c r="G17" s="59">
        <v>4</v>
      </c>
      <c r="H17" s="59">
        <v>4</v>
      </c>
      <c r="I17" s="27" t="s">
        <v>2</v>
      </c>
      <c r="J17" s="64"/>
      <c r="K17" s="68"/>
      <c r="L17" s="63"/>
      <c r="IP17"/>
    </row>
    <row r="18" spans="1:250" ht="19.05" customHeight="1" x14ac:dyDescent="0.25">
      <c r="A18" s="23" t="s">
        <v>48</v>
      </c>
      <c r="B18" s="24" t="s">
        <v>10</v>
      </c>
      <c r="C18" s="51"/>
      <c r="D18" s="27" t="s">
        <v>71</v>
      </c>
      <c r="E18" s="59"/>
      <c r="F18" s="46"/>
      <c r="G18" s="59"/>
      <c r="H18" s="59"/>
      <c r="I18" s="27" t="s">
        <v>67</v>
      </c>
      <c r="J18" s="53"/>
      <c r="K18" s="69"/>
      <c r="L18" s="63"/>
      <c r="IP18"/>
    </row>
    <row r="19" spans="1:250" ht="19.05" customHeight="1" x14ac:dyDescent="0.25">
      <c r="A19" s="23" t="s">
        <v>48</v>
      </c>
      <c r="B19" s="27" t="s">
        <v>11</v>
      </c>
      <c r="C19" s="27" t="s">
        <v>69</v>
      </c>
      <c r="D19" s="27" t="s">
        <v>70</v>
      </c>
      <c r="E19" s="59"/>
      <c r="F19" s="46"/>
      <c r="G19" s="59"/>
      <c r="H19" s="59"/>
      <c r="I19" s="27" t="s">
        <v>68</v>
      </c>
      <c r="J19" s="53"/>
      <c r="K19" s="69"/>
      <c r="L19" s="63"/>
      <c r="IP19"/>
    </row>
    <row r="20" spans="1:250" ht="19.05" customHeight="1" x14ac:dyDescent="0.25">
      <c r="A20" s="23" t="s">
        <v>48</v>
      </c>
      <c r="B20" s="27" t="s">
        <v>12</v>
      </c>
      <c r="C20" s="27" t="s">
        <v>73</v>
      </c>
      <c r="D20" s="27" t="s">
        <v>74</v>
      </c>
      <c r="E20" s="59"/>
      <c r="F20" s="45"/>
      <c r="G20" s="59"/>
      <c r="H20" s="59"/>
      <c r="I20" s="27" t="s">
        <v>72</v>
      </c>
      <c r="J20" s="53"/>
      <c r="K20" s="69"/>
      <c r="L20" s="63"/>
      <c r="IP20"/>
    </row>
    <row r="21" spans="1:250" ht="18" customHeight="1" x14ac:dyDescent="0.25">
      <c r="A21" s="29" t="s">
        <v>7</v>
      </c>
      <c r="B21" s="27" t="s">
        <v>55</v>
      </c>
      <c r="C21" s="47" t="s">
        <v>26</v>
      </c>
      <c r="D21" s="27" t="s">
        <v>33</v>
      </c>
      <c r="E21" s="44">
        <v>2</v>
      </c>
      <c r="F21" s="44">
        <v>2</v>
      </c>
      <c r="G21" s="44">
        <v>2</v>
      </c>
      <c r="H21" s="44">
        <v>2</v>
      </c>
      <c r="I21" s="27" t="s">
        <v>33</v>
      </c>
      <c r="J21" s="71"/>
      <c r="K21" s="26"/>
      <c r="L21" s="63"/>
      <c r="IP21"/>
    </row>
    <row r="22" spans="1:250" ht="18" customHeight="1" x14ac:dyDescent="0.25">
      <c r="A22" s="29" t="s">
        <v>7</v>
      </c>
      <c r="B22" s="27" t="s">
        <v>13</v>
      </c>
      <c r="C22" s="51"/>
      <c r="D22" s="27" t="s">
        <v>34</v>
      </c>
      <c r="E22" s="45"/>
      <c r="F22" s="45"/>
      <c r="G22" s="45"/>
      <c r="H22" s="45"/>
      <c r="I22" s="27" t="s">
        <v>34</v>
      </c>
      <c r="J22" s="73"/>
      <c r="K22" s="26"/>
      <c r="L22" s="63"/>
      <c r="IP22"/>
    </row>
    <row r="23" spans="1:250" ht="18" customHeight="1" x14ac:dyDescent="0.25">
      <c r="A23" s="30" t="s">
        <v>14</v>
      </c>
      <c r="B23" s="24" t="s">
        <v>15</v>
      </c>
      <c r="C23" s="24" t="s">
        <v>16</v>
      </c>
      <c r="D23" s="27" t="s">
        <v>16</v>
      </c>
      <c r="E23" s="25">
        <v>1</v>
      </c>
      <c r="F23" s="25">
        <v>1</v>
      </c>
      <c r="G23" s="25">
        <v>1</v>
      </c>
      <c r="H23" s="25">
        <v>1</v>
      </c>
      <c r="I23" s="27" t="s">
        <v>16</v>
      </c>
      <c r="J23" s="31"/>
      <c r="K23" s="26"/>
      <c r="L23" s="63"/>
      <c r="IP23"/>
    </row>
    <row r="24" spans="1:250" ht="18" customHeight="1" x14ac:dyDescent="0.25">
      <c r="A24" s="30" t="s">
        <v>14</v>
      </c>
      <c r="B24" s="24" t="s">
        <v>17</v>
      </c>
      <c r="C24" s="24" t="s">
        <v>16</v>
      </c>
      <c r="D24" s="27" t="s">
        <v>16</v>
      </c>
      <c r="E24" s="25">
        <v>1</v>
      </c>
      <c r="F24" s="25">
        <v>1</v>
      </c>
      <c r="G24" s="25">
        <v>1</v>
      </c>
      <c r="H24" s="25">
        <v>1</v>
      </c>
      <c r="I24" s="27" t="s">
        <v>16</v>
      </c>
      <c r="J24" s="31"/>
      <c r="K24" s="26"/>
      <c r="L24" s="63"/>
      <c r="IP24"/>
    </row>
    <row r="25" spans="1:250" ht="18" customHeight="1" x14ac:dyDescent="0.25">
      <c r="A25" s="30" t="s">
        <v>14</v>
      </c>
      <c r="B25" s="24" t="s">
        <v>18</v>
      </c>
      <c r="C25" s="24" t="s">
        <v>16</v>
      </c>
      <c r="D25" s="27" t="s">
        <v>16</v>
      </c>
      <c r="E25" s="25">
        <v>1</v>
      </c>
      <c r="F25" s="25">
        <v>1</v>
      </c>
      <c r="G25" s="25">
        <v>1</v>
      </c>
      <c r="H25" s="25">
        <v>1</v>
      </c>
      <c r="I25" s="27" t="s">
        <v>16</v>
      </c>
      <c r="J25" s="31"/>
      <c r="K25" s="26"/>
      <c r="L25" s="63"/>
      <c r="IP25"/>
    </row>
    <row r="26" spans="1:250" ht="19.05" customHeight="1" x14ac:dyDescent="0.25">
      <c r="A26" s="32" t="s">
        <v>49</v>
      </c>
      <c r="B26" s="24" t="s">
        <v>56</v>
      </c>
      <c r="C26" s="47" t="s">
        <v>86</v>
      </c>
      <c r="D26" s="27" t="s">
        <v>75</v>
      </c>
      <c r="E26" s="54">
        <v>6</v>
      </c>
      <c r="F26" s="54">
        <v>6</v>
      </c>
      <c r="G26" s="54">
        <v>6</v>
      </c>
      <c r="H26" s="54">
        <v>6</v>
      </c>
      <c r="I26" s="27" t="s">
        <v>76</v>
      </c>
      <c r="J26" s="64"/>
      <c r="K26" s="67" t="s">
        <v>88</v>
      </c>
      <c r="L26" s="63"/>
      <c r="IP26"/>
    </row>
    <row r="27" spans="1:250" ht="19.05" customHeight="1" x14ac:dyDescent="0.25">
      <c r="A27" s="32" t="s">
        <v>49</v>
      </c>
      <c r="B27" s="24" t="s">
        <v>28</v>
      </c>
      <c r="C27" s="48"/>
      <c r="D27" s="27" t="s">
        <v>39</v>
      </c>
      <c r="E27" s="49"/>
      <c r="F27" s="49"/>
      <c r="G27" s="49"/>
      <c r="H27" s="49"/>
      <c r="I27" s="27" t="s">
        <v>76</v>
      </c>
      <c r="J27" s="64"/>
      <c r="K27" s="67"/>
      <c r="L27" s="63"/>
      <c r="IP27"/>
    </row>
    <row r="28" spans="1:250" ht="19.05" customHeight="1" x14ac:dyDescent="0.25">
      <c r="A28" s="32" t="s">
        <v>49</v>
      </c>
      <c r="B28" s="24" t="s">
        <v>29</v>
      </c>
      <c r="C28" s="48"/>
      <c r="D28" s="27" t="s">
        <v>40</v>
      </c>
      <c r="E28" s="49"/>
      <c r="F28" s="49"/>
      <c r="G28" s="49"/>
      <c r="H28" s="49"/>
      <c r="I28" s="27" t="s">
        <v>77</v>
      </c>
      <c r="J28" s="64"/>
      <c r="K28" s="67"/>
      <c r="L28" s="63"/>
      <c r="IP28"/>
    </row>
    <row r="29" spans="1:250" ht="19.05" customHeight="1" x14ac:dyDescent="0.25">
      <c r="A29" s="32" t="s">
        <v>49</v>
      </c>
      <c r="B29" s="24" t="s">
        <v>27</v>
      </c>
      <c r="C29" s="48"/>
      <c r="D29" s="27" t="s">
        <v>41</v>
      </c>
      <c r="E29" s="49"/>
      <c r="F29" s="49"/>
      <c r="G29" s="49"/>
      <c r="H29" s="49"/>
      <c r="I29" s="27" t="s">
        <v>78</v>
      </c>
      <c r="J29" s="64"/>
      <c r="K29" s="67"/>
      <c r="L29" s="63"/>
      <c r="IP29"/>
    </row>
    <row r="30" spans="1:250" ht="19.05" customHeight="1" x14ac:dyDescent="0.25">
      <c r="A30" s="32" t="s">
        <v>49</v>
      </c>
      <c r="B30" s="24" t="s">
        <v>35</v>
      </c>
      <c r="C30" s="48"/>
      <c r="D30" s="27" t="s">
        <v>41</v>
      </c>
      <c r="E30" s="49"/>
      <c r="F30" s="49"/>
      <c r="G30" s="49"/>
      <c r="H30" s="49"/>
      <c r="I30" s="27" t="s">
        <v>78</v>
      </c>
      <c r="J30" s="64"/>
      <c r="K30" s="67"/>
      <c r="L30" s="63"/>
      <c r="IP30"/>
    </row>
    <row r="31" spans="1:250" ht="19.05" customHeight="1" x14ac:dyDescent="0.25">
      <c r="A31" s="32" t="s">
        <v>49</v>
      </c>
      <c r="B31" s="24" t="s">
        <v>36</v>
      </c>
      <c r="C31" s="49"/>
      <c r="D31" s="27" t="s">
        <v>42</v>
      </c>
      <c r="E31" s="49"/>
      <c r="F31" s="49"/>
      <c r="G31" s="49"/>
      <c r="H31" s="49"/>
      <c r="I31" s="27" t="s">
        <v>79</v>
      </c>
      <c r="J31" s="53"/>
      <c r="K31" s="67"/>
      <c r="L31" s="63"/>
      <c r="IP31"/>
    </row>
    <row r="32" spans="1:250" ht="19.05" customHeight="1" x14ac:dyDescent="0.25">
      <c r="A32" s="32" t="s">
        <v>49</v>
      </c>
      <c r="B32" s="24" t="s">
        <v>57</v>
      </c>
      <c r="C32" s="50" t="s">
        <v>22</v>
      </c>
      <c r="D32" s="27" t="s">
        <v>102</v>
      </c>
      <c r="E32" s="44">
        <v>2</v>
      </c>
      <c r="F32" s="44">
        <v>2</v>
      </c>
      <c r="G32" s="44">
        <v>2</v>
      </c>
      <c r="H32" s="44">
        <v>2</v>
      </c>
      <c r="I32" s="27" t="s">
        <v>102</v>
      </c>
      <c r="J32" s="64"/>
      <c r="K32" s="64"/>
      <c r="L32" s="63"/>
      <c r="IP32"/>
    </row>
    <row r="33" spans="1:250" ht="19.05" customHeight="1" x14ac:dyDescent="0.25">
      <c r="A33" s="32" t="s">
        <v>49</v>
      </c>
      <c r="B33" s="24" t="s">
        <v>19</v>
      </c>
      <c r="C33" s="45"/>
      <c r="D33" s="27" t="s">
        <v>103</v>
      </c>
      <c r="E33" s="45"/>
      <c r="F33" s="45"/>
      <c r="G33" s="45"/>
      <c r="H33" s="45"/>
      <c r="I33" s="27" t="s">
        <v>103</v>
      </c>
      <c r="J33" s="53"/>
      <c r="K33" s="53"/>
      <c r="L33" s="63"/>
      <c r="IP33"/>
    </row>
    <row r="34" spans="1:250" ht="15.6" customHeight="1" x14ac:dyDescent="0.35">
      <c r="A34" s="33"/>
      <c r="B34" s="34"/>
      <c r="C34" s="35"/>
      <c r="D34" s="35"/>
      <c r="E34" s="35">
        <f t="shared" ref="E34:H34" si="0">SUM(E4:E33)</f>
        <v>30</v>
      </c>
      <c r="F34" s="35">
        <f t="shared" si="0"/>
        <v>30</v>
      </c>
      <c r="G34" s="35">
        <f t="shared" si="0"/>
        <v>30</v>
      </c>
      <c r="H34" s="35">
        <f t="shared" si="0"/>
        <v>30</v>
      </c>
      <c r="I34" s="36"/>
      <c r="J34" s="36"/>
      <c r="K34" s="36"/>
      <c r="L34" s="5"/>
      <c r="IP34"/>
    </row>
  </sheetData>
  <mergeCells count="58">
    <mergeCell ref="J2:J3"/>
    <mergeCell ref="I2:I3"/>
    <mergeCell ref="H5:H9"/>
    <mergeCell ref="H32:H33"/>
    <mergeCell ref="G5:G9"/>
    <mergeCell ref="J17:J20"/>
    <mergeCell ref="G14:G16"/>
    <mergeCell ref="J14:J16"/>
    <mergeCell ref="J21:J22"/>
    <mergeCell ref="H10:H13"/>
    <mergeCell ref="G10:G13"/>
    <mergeCell ref="G17:G20"/>
    <mergeCell ref="G2:G3"/>
    <mergeCell ref="G32:G33"/>
    <mergeCell ref="G26:G31"/>
    <mergeCell ref="G21:G22"/>
    <mergeCell ref="K17:K20"/>
    <mergeCell ref="H17:H20"/>
    <mergeCell ref="K5:K9"/>
    <mergeCell ref="H26:H31"/>
    <mergeCell ref="H21:H22"/>
    <mergeCell ref="A2:B2"/>
    <mergeCell ref="L2:L33"/>
    <mergeCell ref="J10:J13"/>
    <mergeCell ref="H14:H16"/>
    <mergeCell ref="F26:F31"/>
    <mergeCell ref="K2:K3"/>
    <mergeCell ref="J32:J33"/>
    <mergeCell ref="F2:F3"/>
    <mergeCell ref="F5:F9"/>
    <mergeCell ref="H2:H3"/>
    <mergeCell ref="F14:F16"/>
    <mergeCell ref="K32:K33"/>
    <mergeCell ref="K26:K31"/>
    <mergeCell ref="K10:K13"/>
    <mergeCell ref="J26:J31"/>
    <mergeCell ref="J5:J9"/>
    <mergeCell ref="E2:E3"/>
    <mergeCell ref="C2:D2"/>
    <mergeCell ref="E17:E20"/>
    <mergeCell ref="E5:E9"/>
    <mergeCell ref="E10:E13"/>
    <mergeCell ref="C8:C9"/>
    <mergeCell ref="C5:C6"/>
    <mergeCell ref="C17:C18"/>
    <mergeCell ref="F32:F33"/>
    <mergeCell ref="E14:E16"/>
    <mergeCell ref="C26:C31"/>
    <mergeCell ref="F10:F13"/>
    <mergeCell ref="F21:F22"/>
    <mergeCell ref="E32:E33"/>
    <mergeCell ref="C14:C16"/>
    <mergeCell ref="C32:C33"/>
    <mergeCell ref="C21:C22"/>
    <mergeCell ref="C10:C13"/>
    <mergeCell ref="E26:E31"/>
    <mergeCell ref="F17:F20"/>
    <mergeCell ref="E21:E22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2" sqref="C2:D2"/>
    </sheetView>
  </sheetViews>
  <sheetFormatPr defaultRowHeight="13.8" x14ac:dyDescent="0.25"/>
  <cols>
    <col min="1" max="2" width="8.88671875" style="6"/>
    <col min="3" max="3" width="42.6640625" style="6" customWidth="1"/>
    <col min="4" max="4" width="31.33203125" style="6" customWidth="1"/>
    <col min="5" max="16384" width="8.88671875" style="6"/>
  </cols>
  <sheetData>
    <row r="2" spans="2:4" ht="14.4" thickBot="1" x14ac:dyDescent="0.3">
      <c r="C2" s="7">
        <v>1920</v>
      </c>
      <c r="D2" s="7">
        <v>1408</v>
      </c>
    </row>
    <row r="3" spans="2:4" ht="49.8" customHeight="1" thickBot="1" x14ac:dyDescent="0.3">
      <c r="B3" s="7">
        <v>416</v>
      </c>
      <c r="C3" s="8"/>
      <c r="D3" s="8"/>
    </row>
    <row r="4" spans="2:4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F7" sqref="F7"/>
    </sheetView>
  </sheetViews>
  <sheetFormatPr defaultRowHeight="13.8" x14ac:dyDescent="0.25"/>
  <cols>
    <col min="1" max="2" width="8.88671875" style="6"/>
    <col min="3" max="3" width="11.33203125" style="6" customWidth="1"/>
    <col min="4" max="5" width="8.88671875" style="6"/>
    <col min="6" max="6" width="11.33203125" style="6" customWidth="1"/>
    <col min="7" max="8" width="8.88671875" style="6"/>
    <col min="9" max="9" width="11.33203125" style="6" customWidth="1"/>
    <col min="10" max="16384" width="8.88671875" style="6"/>
  </cols>
  <sheetData>
    <row r="2" spans="2:9" ht="14.4" thickBot="1" x14ac:dyDescent="0.3">
      <c r="C2" s="7">
        <v>512</v>
      </c>
      <c r="D2" s="7"/>
      <c r="E2" s="7"/>
      <c r="F2" s="7">
        <v>512</v>
      </c>
      <c r="G2" s="7"/>
      <c r="H2" s="7"/>
      <c r="I2" s="7">
        <v>512</v>
      </c>
    </row>
    <row r="3" spans="2:9" ht="107.4" customHeight="1" thickBot="1" x14ac:dyDescent="0.3">
      <c r="B3" s="7">
        <v>896</v>
      </c>
      <c r="C3" s="8"/>
      <c r="E3" s="7">
        <v>896</v>
      </c>
      <c r="F3" s="8"/>
      <c r="H3" s="7">
        <v>896</v>
      </c>
      <c r="I3" s="8"/>
    </row>
    <row r="4" spans="2:9" ht="115.2" customHeight="1" x14ac:dyDescent="0.25">
      <c r="B4" s="7"/>
    </row>
    <row r="5" spans="2:9" ht="115.2" customHeight="1" x14ac:dyDescent="0.25">
      <c r="B5" s="7"/>
    </row>
    <row r="6" spans="2:9" ht="27" customHeight="1" x14ac:dyDescent="0.25">
      <c r="B6" s="7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5" sqref="C5:K5"/>
    </sheetView>
  </sheetViews>
  <sheetFormatPr defaultRowHeight="13.8" x14ac:dyDescent="0.25"/>
  <cols>
    <col min="1" max="3" width="8.88671875" style="6"/>
    <col min="4" max="4" width="2.77734375" style="6" customWidth="1"/>
    <col min="5" max="5" width="8.88671875" style="6"/>
    <col min="6" max="6" width="2.77734375" style="6" customWidth="1"/>
    <col min="7" max="7" width="8.88671875" style="6"/>
    <col min="8" max="8" width="2.77734375" style="6" customWidth="1"/>
    <col min="9" max="9" width="8.88671875" style="6"/>
    <col min="10" max="10" width="2.77734375" style="6" customWidth="1"/>
    <col min="11" max="12" width="8.88671875" style="6"/>
    <col min="13" max="13" width="17.77734375" style="6" customWidth="1"/>
    <col min="14" max="15" width="8.88671875" style="6"/>
    <col min="16" max="16" width="24.21875" style="6" customWidth="1"/>
    <col min="17" max="16384" width="8.88671875" style="6"/>
  </cols>
  <sheetData>
    <row r="1" spans="2:11" ht="14.4" thickBot="1" x14ac:dyDescent="0.3"/>
    <row r="2" spans="2:11" ht="96" customHeight="1" thickBot="1" x14ac:dyDescent="0.3">
      <c r="B2" s="7">
        <v>800</v>
      </c>
      <c r="C2" s="12"/>
      <c r="D2" s="13"/>
      <c r="E2" s="14"/>
      <c r="F2" s="15"/>
      <c r="G2" s="12"/>
      <c r="H2" s="13"/>
      <c r="I2" s="14"/>
      <c r="J2" s="15"/>
      <c r="K2" s="8"/>
    </row>
    <row r="3" spans="2:11" ht="230.4" customHeight="1" thickBot="1" x14ac:dyDescent="0.3">
      <c r="B3" s="7">
        <v>1920</v>
      </c>
      <c r="C3" s="16"/>
      <c r="D3" s="17"/>
      <c r="E3" s="18"/>
      <c r="F3" s="19"/>
      <c r="G3" s="16"/>
      <c r="H3" s="17"/>
      <c r="I3" s="18"/>
      <c r="J3" s="19"/>
      <c r="K3" s="20"/>
    </row>
    <row r="4" spans="2:11" x14ac:dyDescent="0.25">
      <c r="C4" s="7">
        <v>400</v>
      </c>
      <c r="D4" s="7"/>
      <c r="E4" s="7">
        <v>400</v>
      </c>
      <c r="F4" s="7"/>
      <c r="G4" s="7">
        <v>400</v>
      </c>
      <c r="H4" s="7"/>
      <c r="I4" s="7">
        <v>400</v>
      </c>
      <c r="J4" s="7"/>
      <c r="K4" s="7">
        <v>400</v>
      </c>
    </row>
    <row r="5" spans="2:11" x14ac:dyDescent="0.25">
      <c r="C5" s="74">
        <f>400+126+400+126</f>
        <v>1052</v>
      </c>
      <c r="D5" s="74"/>
      <c r="E5" s="74"/>
      <c r="F5" s="74"/>
      <c r="G5" s="74">
        <f>400+126+400+126</f>
        <v>1052</v>
      </c>
      <c r="H5" s="74"/>
      <c r="I5" s="74"/>
      <c r="J5" s="74"/>
      <c r="K5" s="21">
        <v>400</v>
      </c>
    </row>
  </sheetData>
  <mergeCells count="2">
    <mergeCell ref="C5:F5"/>
    <mergeCell ref="G5:J5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H3" sqref="H3"/>
    </sheetView>
  </sheetViews>
  <sheetFormatPr defaultRowHeight="13.8" x14ac:dyDescent="0.25"/>
  <cols>
    <col min="1" max="2" width="8.88671875" style="6"/>
    <col min="3" max="3" width="42.6640625" style="6" customWidth="1"/>
    <col min="4" max="16384" width="8.88671875" style="6"/>
  </cols>
  <sheetData>
    <row r="1" spans="2:3" ht="14.4" thickBot="1" x14ac:dyDescent="0.3"/>
    <row r="2" spans="2:3" ht="76.8" customHeight="1" thickBot="1" x14ac:dyDescent="0.3">
      <c r="B2" s="7">
        <v>640</v>
      </c>
      <c r="C2" s="8"/>
    </row>
    <row r="3" spans="2:3" ht="105.6" customHeight="1" thickBot="1" x14ac:dyDescent="0.3">
      <c r="B3" s="7">
        <v>880</v>
      </c>
      <c r="C3" s="20"/>
    </row>
    <row r="4" spans="2:3" x14ac:dyDescent="0.25">
      <c r="C4" s="7">
        <v>1920</v>
      </c>
    </row>
    <row r="25" ht="151.80000000000001" customHeight="1" x14ac:dyDescent="0.25"/>
    <row r="26" ht="75" customHeight="1" x14ac:dyDescent="0.25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C1" zoomScale="25" zoomScaleNormal="25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D5" sqref="D5"/>
    </sheetView>
  </sheetViews>
  <sheetFormatPr defaultRowHeight="13.8" x14ac:dyDescent="0.25"/>
  <cols>
    <col min="1" max="2" width="8.88671875" style="6"/>
    <col min="3" max="3" width="25.5546875" style="6" customWidth="1"/>
    <col min="4" max="16384" width="8.88671875" style="6"/>
  </cols>
  <sheetData>
    <row r="1" spans="2:3" ht="14.4" thickBot="1" x14ac:dyDescent="0.3"/>
    <row r="2" spans="2:3" ht="73.2" customHeight="1" thickBot="1" x14ac:dyDescent="0.3">
      <c r="B2" s="7">
        <v>608</v>
      </c>
      <c r="C2" s="8"/>
    </row>
    <row r="3" spans="2:3" x14ac:dyDescent="0.25">
      <c r="C3" s="7">
        <v>1152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G21" sqref="G21"/>
    </sheetView>
  </sheetViews>
  <sheetFormatPr defaultRowHeight="13.8" x14ac:dyDescent="0.25"/>
  <cols>
    <col min="1" max="2" width="8.88671875" style="6"/>
    <col min="3" max="3" width="42.6640625" style="6" customWidth="1"/>
    <col min="4" max="4" width="37" style="6" customWidth="1"/>
    <col min="5" max="5" width="31.77734375" style="6" customWidth="1"/>
    <col min="6" max="10" width="8.88671875" style="6"/>
    <col min="11" max="11" width="4.44140625" style="6" customWidth="1"/>
    <col min="12" max="16384" width="8.88671875" style="6"/>
  </cols>
  <sheetData>
    <row r="2" spans="2:5" ht="14.4" thickBot="1" x14ac:dyDescent="0.3">
      <c r="C2" s="7">
        <v>1920</v>
      </c>
      <c r="D2" s="7">
        <v>1664</v>
      </c>
    </row>
    <row r="3" spans="2:5" ht="22.8" customHeight="1" thickBot="1" x14ac:dyDescent="0.3">
      <c r="B3" s="7">
        <v>192</v>
      </c>
      <c r="C3" s="9"/>
      <c r="D3" s="10"/>
    </row>
    <row r="4" spans="2:5" x14ac:dyDescent="0.25">
      <c r="E4" s="11"/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9"/>
  <sheetViews>
    <sheetView topLeftCell="A46" zoomScale="55" zoomScaleNormal="55" workbookViewId="0">
      <selection activeCell="B74" sqref="B74"/>
    </sheetView>
  </sheetViews>
  <sheetFormatPr defaultRowHeight="13.8" x14ac:dyDescent="0.25"/>
  <cols>
    <col min="30" max="30" width="10.44140625" bestFit="1" customWidth="1"/>
    <col min="33" max="33" width="12.5546875" bestFit="1" customWidth="1"/>
  </cols>
  <sheetData>
    <row r="4" spans="30:34" x14ac:dyDescent="0.25">
      <c r="AD4" s="37" t="s">
        <v>94</v>
      </c>
      <c r="AE4" s="37" t="s">
        <v>93</v>
      </c>
      <c r="AF4" s="38" t="s">
        <v>91</v>
      </c>
      <c r="AG4" s="38" t="s">
        <v>92</v>
      </c>
    </row>
    <row r="5" spans="30:34" x14ac:dyDescent="0.25">
      <c r="AD5" s="37" t="s">
        <v>95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37" t="s">
        <v>95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29" spans="30:34" x14ac:dyDescent="0.25">
      <c r="AD29" s="37" t="s">
        <v>94</v>
      </c>
      <c r="AE29" s="37" t="s">
        <v>93</v>
      </c>
      <c r="AF29" s="38" t="s">
        <v>91</v>
      </c>
      <c r="AG29" s="38" t="s">
        <v>92</v>
      </c>
    </row>
    <row r="30" spans="30:34" x14ac:dyDescent="0.25">
      <c r="AD30" s="41" t="s">
        <v>96</v>
      </c>
      <c r="AE30">
        <v>2170</v>
      </c>
      <c r="AF30" s="39">
        <v>13</v>
      </c>
      <c r="AG30">
        <f>SIN(AF30*PI()/180)</f>
        <v>0.224951054343865</v>
      </c>
      <c r="AH30" s="40">
        <f>AG30*AE30</f>
        <v>488.14378792618703</v>
      </c>
    </row>
    <row r="31" spans="30:34" x14ac:dyDescent="0.25">
      <c r="AD31" s="41" t="s">
        <v>96</v>
      </c>
      <c r="AE31">
        <v>2170</v>
      </c>
      <c r="AF31" s="39">
        <v>77</v>
      </c>
      <c r="AG31">
        <f>SIN(AF31*PI()/180)</f>
        <v>0.97437006478523525</v>
      </c>
      <c r="AH31" s="40">
        <f>AG31*AE31</f>
        <v>2114.3830405839603</v>
      </c>
    </row>
    <row r="33" spans="30:34" x14ac:dyDescent="0.25">
      <c r="AD33" s="42">
        <f>AH30^2+AH31^2</f>
        <v>4708900</v>
      </c>
    </row>
    <row r="34" spans="30:34" x14ac:dyDescent="0.25">
      <c r="AD34" s="43">
        <f>AE30^2</f>
        <v>4708900</v>
      </c>
    </row>
    <row r="37" spans="30:34" x14ac:dyDescent="0.25">
      <c r="AD37" s="41" t="s">
        <v>97</v>
      </c>
    </row>
    <row r="39" spans="30:34" x14ac:dyDescent="0.25">
      <c r="AD39" s="41" t="s">
        <v>98</v>
      </c>
      <c r="AE39">
        <f>1920+1664+911</f>
        <v>4495</v>
      </c>
    </row>
    <row r="40" spans="30:34" x14ac:dyDescent="0.25">
      <c r="AD40" s="41" t="s">
        <v>99</v>
      </c>
      <c r="AE40">
        <f>1209+2114</f>
        <v>3323</v>
      </c>
    </row>
    <row r="43" spans="30:34" x14ac:dyDescent="0.25">
      <c r="AD43" s="41" t="s">
        <v>107</v>
      </c>
      <c r="AE43" s="41"/>
      <c r="AF43" s="41"/>
      <c r="AG43" s="41"/>
      <c r="AH43" s="41"/>
    </row>
    <row r="44" spans="30:34" x14ac:dyDescent="0.25">
      <c r="AD44" s="41"/>
      <c r="AE44" s="41"/>
      <c r="AF44" s="41"/>
      <c r="AG44" s="41"/>
      <c r="AH44" s="41"/>
    </row>
    <row r="45" spans="30:34" x14ac:dyDescent="0.25">
      <c r="AD45" s="41" t="s">
        <v>108</v>
      </c>
      <c r="AE45" s="41">
        <v>7268</v>
      </c>
      <c r="AF45" s="41"/>
      <c r="AG45" s="41"/>
      <c r="AH45" s="41"/>
    </row>
    <row r="46" spans="30:34" x14ac:dyDescent="0.25">
      <c r="AD46" s="41" t="s">
        <v>109</v>
      </c>
      <c r="AE46" s="41">
        <v>192</v>
      </c>
      <c r="AF46" s="41"/>
      <c r="AG46" s="41"/>
      <c r="AH46" s="41"/>
    </row>
    <row r="47" spans="30:34" x14ac:dyDescent="0.25">
      <c r="AD47" s="41"/>
      <c r="AE47" s="41"/>
      <c r="AF47" s="41"/>
      <c r="AG47" s="41"/>
      <c r="AH47" s="41"/>
    </row>
    <row r="48" spans="30:34" x14ac:dyDescent="0.25">
      <c r="AD48" s="41"/>
      <c r="AE48" s="41"/>
      <c r="AF48" s="41"/>
      <c r="AG48" s="41"/>
      <c r="AH48" s="41"/>
    </row>
    <row r="49" spans="30:34" x14ac:dyDescent="0.25">
      <c r="AD49" s="41"/>
      <c r="AE49" s="41"/>
      <c r="AF49" s="41"/>
      <c r="AG49" s="41"/>
      <c r="AH49" s="41"/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I16" sqref="I16"/>
    </sheetView>
  </sheetViews>
  <sheetFormatPr defaultRowHeight="13.8" x14ac:dyDescent="0.25"/>
  <cols>
    <col min="1" max="2" width="8.88671875" style="6"/>
    <col min="3" max="3" width="24.21875" style="6" customWidth="1"/>
    <col min="4" max="16384" width="8.88671875" style="6"/>
  </cols>
  <sheetData>
    <row r="1" spans="2:3" ht="14.4" thickBot="1" x14ac:dyDescent="0.3"/>
    <row r="2" spans="2:3" ht="115.2" customHeight="1" thickBot="1" x14ac:dyDescent="0.3">
      <c r="B2" s="7">
        <v>960</v>
      </c>
      <c r="C2" s="8"/>
    </row>
    <row r="3" spans="2:3" ht="115.2" customHeight="1" thickBot="1" x14ac:dyDescent="0.3">
      <c r="B3" s="7">
        <v>960</v>
      </c>
      <c r="C3" s="8"/>
    </row>
    <row r="4" spans="2:3" ht="115.2" customHeight="1" thickBot="1" x14ac:dyDescent="0.3">
      <c r="B4" s="7">
        <v>960</v>
      </c>
      <c r="C4" s="8"/>
    </row>
    <row r="5" spans="2:3" ht="27" customHeight="1" thickBot="1" x14ac:dyDescent="0.3">
      <c r="B5" s="7">
        <v>224</v>
      </c>
      <c r="C5" s="8"/>
    </row>
    <row r="6" spans="2:3" x14ac:dyDescent="0.25">
      <c r="C6" s="7">
        <v>1088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C2" sqref="C2:E2"/>
    </sheetView>
  </sheetViews>
  <sheetFormatPr defaultRowHeight="13.8" x14ac:dyDescent="0.25"/>
  <cols>
    <col min="1" max="2" width="8.88671875" style="6"/>
    <col min="3" max="4" width="42.6640625" style="6" customWidth="1"/>
    <col min="5" max="5" width="8.5546875" style="6" customWidth="1"/>
    <col min="6" max="16384" width="8.88671875" style="6"/>
  </cols>
  <sheetData>
    <row r="2" spans="2:5" ht="14.4" thickBot="1" x14ac:dyDescent="0.3">
      <c r="C2" s="7">
        <v>1920</v>
      </c>
      <c r="D2" s="7">
        <v>1920</v>
      </c>
      <c r="E2" s="7">
        <v>384</v>
      </c>
    </row>
    <row r="3" spans="2:5" ht="30.6" customHeight="1" thickBot="1" x14ac:dyDescent="0.3">
      <c r="B3" s="7">
        <v>256</v>
      </c>
      <c r="C3" s="8"/>
      <c r="D3" s="8"/>
      <c r="E3" s="8"/>
    </row>
    <row r="4" spans="2:5" x14ac:dyDescent="0.25">
      <c r="C4" s="7"/>
      <c r="D4" s="7"/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3"/>
  <sheetViews>
    <sheetView workbookViewId="0">
      <selection activeCell="D14" sqref="D14"/>
    </sheetView>
  </sheetViews>
  <sheetFormatPr defaultRowHeight="13.8" x14ac:dyDescent="0.25"/>
  <cols>
    <col min="1" max="3" width="8.88671875" style="6"/>
    <col min="4" max="4" width="37" style="6" customWidth="1"/>
    <col min="5" max="5" width="42.6640625" style="6" customWidth="1"/>
    <col min="6" max="8" width="8.88671875" style="6"/>
    <col min="9" max="9" width="23.5546875" style="6" customWidth="1"/>
    <col min="10" max="16384" width="8.88671875" style="6"/>
  </cols>
  <sheetData>
    <row r="2" spans="4:6" ht="14.4" thickBot="1" x14ac:dyDescent="0.3">
      <c r="D2" s="7">
        <v>1664</v>
      </c>
      <c r="E2" s="7">
        <v>1920</v>
      </c>
    </row>
    <row r="3" spans="4:6" ht="22.8" customHeight="1" thickBot="1" x14ac:dyDescent="0.3">
      <c r="D3" s="8"/>
      <c r="E3" s="8"/>
      <c r="F3" s="7">
        <v>416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4:AH46"/>
  <sheetViews>
    <sheetView tabSelected="1" topLeftCell="A16" zoomScale="55" zoomScaleNormal="55" workbookViewId="0">
      <selection activeCell="B57" sqref="B57"/>
    </sheetView>
  </sheetViews>
  <sheetFormatPr defaultRowHeight="13.8" x14ac:dyDescent="0.25"/>
  <cols>
    <col min="30" max="30" width="10.21875" bestFit="1" customWidth="1"/>
    <col min="33" max="33" width="12.5546875" bestFit="1" customWidth="1"/>
  </cols>
  <sheetData>
    <row r="4" spans="30:34" x14ac:dyDescent="0.25">
      <c r="AD4" s="37" t="s">
        <v>94</v>
      </c>
      <c r="AE4" s="37" t="s">
        <v>93</v>
      </c>
      <c r="AF4" s="38" t="s">
        <v>91</v>
      </c>
      <c r="AG4" s="38" t="s">
        <v>92</v>
      </c>
    </row>
    <row r="5" spans="30:34" x14ac:dyDescent="0.25">
      <c r="AD5" s="41" t="s">
        <v>100</v>
      </c>
      <c r="AE5">
        <v>1514</v>
      </c>
      <c r="AF5" s="39">
        <v>53</v>
      </c>
      <c r="AG5">
        <f>SIN(AF5*PI()/180)</f>
        <v>0.79863551004729283</v>
      </c>
      <c r="AH5" s="40">
        <f>AG5*AE5</f>
        <v>1209.1341622116013</v>
      </c>
    </row>
    <row r="6" spans="30:34" x14ac:dyDescent="0.25">
      <c r="AD6" s="41" t="s">
        <v>101</v>
      </c>
      <c r="AE6">
        <v>1514</v>
      </c>
      <c r="AF6" s="39">
        <v>37</v>
      </c>
      <c r="AG6">
        <f>SIN(AF6*PI()/180)</f>
        <v>0.60181502315204827</v>
      </c>
      <c r="AH6" s="40">
        <f>AG6*AE6</f>
        <v>911.14794505220107</v>
      </c>
    </row>
    <row r="8" spans="30:34" x14ac:dyDescent="0.25">
      <c r="AD8" s="42">
        <f>AH5^2+AH6^2</f>
        <v>2292196</v>
      </c>
    </row>
    <row r="9" spans="30:34" x14ac:dyDescent="0.25">
      <c r="AD9" s="43">
        <f>AE5^2</f>
        <v>2292196</v>
      </c>
    </row>
    <row r="10" spans="30:34" x14ac:dyDescent="0.25">
      <c r="AD10" s="42"/>
    </row>
    <row r="11" spans="30:34" x14ac:dyDescent="0.25">
      <c r="AD11" s="43"/>
    </row>
    <row r="29" spans="30:34" x14ac:dyDescent="0.25">
      <c r="AD29" s="37" t="s">
        <v>94</v>
      </c>
      <c r="AE29" s="37" t="s">
        <v>93</v>
      </c>
      <c r="AF29" s="38" t="s">
        <v>91</v>
      </c>
      <c r="AG29" s="38" t="s">
        <v>92</v>
      </c>
    </row>
    <row r="30" spans="30:34" x14ac:dyDescent="0.25">
      <c r="AD30" s="41" t="s">
        <v>96</v>
      </c>
      <c r="AE30">
        <v>1066</v>
      </c>
      <c r="AF30" s="39">
        <v>13</v>
      </c>
      <c r="AG30">
        <f>SIN(AF30*PI()/180)</f>
        <v>0.224951054343865</v>
      </c>
      <c r="AH30" s="40">
        <f>AG30*AE30</f>
        <v>239.7978239305601</v>
      </c>
    </row>
    <row r="31" spans="30:34" x14ac:dyDescent="0.25">
      <c r="AD31" s="41" t="s">
        <v>96</v>
      </c>
      <c r="AE31">
        <v>1066</v>
      </c>
      <c r="AF31" s="39">
        <v>77</v>
      </c>
      <c r="AG31">
        <f>SIN(AF31*PI()/180)</f>
        <v>0.97437006478523525</v>
      </c>
      <c r="AH31" s="40">
        <f>AG31*AE31</f>
        <v>1038.6784890610609</v>
      </c>
    </row>
    <row r="33" spans="30:31" x14ac:dyDescent="0.25">
      <c r="AD33" s="42">
        <f>AH30^2+AH31^2</f>
        <v>1136356.0000000002</v>
      </c>
    </row>
    <row r="34" spans="30:31" x14ac:dyDescent="0.25">
      <c r="AD34" s="43">
        <f>AE30^2</f>
        <v>1136356</v>
      </c>
    </row>
    <row r="37" spans="30:31" x14ac:dyDescent="0.25">
      <c r="AD37" s="41" t="s">
        <v>97</v>
      </c>
    </row>
    <row r="39" spans="30:31" x14ac:dyDescent="0.25">
      <c r="AD39" s="41" t="s">
        <v>98</v>
      </c>
      <c r="AE39">
        <f>1920+1664+911</f>
        <v>4495</v>
      </c>
    </row>
    <row r="40" spans="30:31" x14ac:dyDescent="0.25">
      <c r="AD40" s="41" t="s">
        <v>99</v>
      </c>
      <c r="AE40">
        <f>1209+1039</f>
        <v>2248</v>
      </c>
    </row>
    <row r="43" spans="30:31" x14ac:dyDescent="0.25">
      <c r="AD43" t="s">
        <v>106</v>
      </c>
    </row>
    <row r="45" spans="30:31" x14ac:dyDescent="0.25">
      <c r="AD45" t="s">
        <v>104</v>
      </c>
      <c r="AE45">
        <v>6164</v>
      </c>
    </row>
    <row r="46" spans="30:31" x14ac:dyDescent="0.25">
      <c r="AD46" t="s">
        <v>105</v>
      </c>
      <c r="AE46">
        <v>192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option 1</vt:lpstr>
      <vt:lpstr>SPLITED SCREEM IMAGE</vt:lpstr>
      <vt:lpstr>A1</vt:lpstr>
      <vt:lpstr>B1-B3</vt:lpstr>
      <vt:lpstr>B1-B3image</vt:lpstr>
      <vt:lpstr>B4</vt:lpstr>
      <vt:lpstr>B5</vt:lpstr>
      <vt:lpstr>C1-C3</vt:lpstr>
      <vt:lpstr>C1-C3image</vt:lpstr>
      <vt:lpstr>C4</vt:lpstr>
      <vt:lpstr>C5-C7</vt:lpstr>
      <vt:lpstr>E1</vt:lpstr>
      <vt:lpstr>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2019-08-29T18:34:02Z</dcterms:modified>
</cp:coreProperties>
</file>