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owenbo\Documents\WeChat Files\BenjaminGWB\FileStorage\File\2019-05\"/>
    </mc:Choice>
  </mc:AlternateContent>
  <bookViews>
    <workbookView xWindow="12516" yWindow="180" windowWidth="11736" windowHeight="6528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Sibuya'!$A$4:$P$7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</workbook>
</file>

<file path=xl/calcChain.xml><?xml version="1.0" encoding="utf-8"?>
<calcChain xmlns="http://schemas.openxmlformats.org/spreadsheetml/2006/main">
  <c r="K112" i="41" l="1"/>
  <c r="K124" i="41"/>
  <c r="BG115" i="41"/>
  <c r="BF115" i="41"/>
  <c r="BE115" i="41"/>
  <c r="BD115" i="41"/>
  <c r="BC115" i="41"/>
  <c r="BB115" i="41"/>
  <c r="BA115" i="41"/>
  <c r="AZ115" i="41"/>
  <c r="AY115" i="41"/>
  <c r="AX115" i="41"/>
  <c r="AW115" i="41"/>
  <c r="AV115" i="41"/>
  <c r="AU115" i="41"/>
  <c r="AT115" i="41"/>
  <c r="AS115" i="41"/>
  <c r="AR115" i="41"/>
  <c r="AQ115" i="41"/>
  <c r="AP115" i="41"/>
  <c r="AO115" i="41"/>
  <c r="AN115" i="41"/>
  <c r="AM115" i="41"/>
  <c r="AL115" i="41"/>
  <c r="AK115" i="41"/>
  <c r="AJ115" i="41"/>
  <c r="AI115" i="41"/>
  <c r="AH115" i="41"/>
  <c r="AG115" i="41"/>
  <c r="AF115" i="41"/>
  <c r="AE115" i="41"/>
  <c r="AD115" i="41"/>
  <c r="AC115" i="41"/>
  <c r="AB115" i="41"/>
  <c r="AA115" i="41"/>
  <c r="Z115" i="41"/>
  <c r="Y115" i="41"/>
  <c r="T115" i="41"/>
  <c r="S115" i="41"/>
  <c r="R115" i="41"/>
  <c r="K111" i="41" l="1"/>
  <c r="K6" i="41"/>
  <c r="BG134" i="41" l="1"/>
  <c r="BF134" i="41"/>
  <c r="BE134" i="41"/>
  <c r="BD134" i="41"/>
  <c r="BC134" i="41"/>
  <c r="BB134" i="41"/>
  <c r="BA134" i="41"/>
  <c r="AZ134" i="41"/>
  <c r="AY134" i="41"/>
  <c r="AX134" i="41"/>
  <c r="AW134" i="41"/>
  <c r="AV134" i="41"/>
  <c r="AU134" i="41"/>
  <c r="AT134" i="41"/>
  <c r="AS134" i="41"/>
  <c r="AR134" i="41"/>
  <c r="AQ134" i="41"/>
  <c r="AP134" i="41"/>
  <c r="AO134" i="41"/>
  <c r="AN134" i="41"/>
  <c r="AM134" i="41"/>
  <c r="AL134" i="41"/>
  <c r="AK134" i="41"/>
  <c r="AJ134" i="41"/>
  <c r="AI134" i="41"/>
  <c r="AH134" i="41"/>
  <c r="AG134" i="41"/>
  <c r="AF134" i="41"/>
  <c r="AE134" i="41"/>
  <c r="AD134" i="41"/>
  <c r="AC134" i="41"/>
  <c r="AB134" i="41"/>
  <c r="AA134" i="41"/>
  <c r="Z134" i="41"/>
  <c r="Y134" i="41"/>
  <c r="T134" i="41"/>
  <c r="S134" i="41"/>
  <c r="R134" i="41"/>
  <c r="BG133" i="41"/>
  <c r="BF133" i="41"/>
  <c r="BE133" i="41"/>
  <c r="BD133" i="41"/>
  <c r="BC133" i="41"/>
  <c r="BB133" i="41"/>
  <c r="BA133" i="41"/>
  <c r="AZ133" i="41"/>
  <c r="AY133" i="41"/>
  <c r="AX133" i="41"/>
  <c r="AW133" i="41"/>
  <c r="AV133" i="41"/>
  <c r="AU133" i="41"/>
  <c r="AT133" i="41"/>
  <c r="AS133" i="41"/>
  <c r="AR133" i="41"/>
  <c r="AQ133" i="41"/>
  <c r="AP133" i="41"/>
  <c r="AO133" i="41"/>
  <c r="AN133" i="41"/>
  <c r="AM133" i="41"/>
  <c r="AL133" i="41"/>
  <c r="AK133" i="41"/>
  <c r="AJ133" i="41"/>
  <c r="AI133" i="41"/>
  <c r="AH133" i="41"/>
  <c r="AG133" i="41"/>
  <c r="AF133" i="41"/>
  <c r="AE133" i="41"/>
  <c r="AD133" i="41"/>
  <c r="AC133" i="41"/>
  <c r="AB133" i="41"/>
  <c r="AA133" i="41"/>
  <c r="Z133" i="41"/>
  <c r="Y133" i="41"/>
  <c r="T133" i="41"/>
  <c r="S133" i="41"/>
  <c r="R133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T109" i="41"/>
  <c r="S109" i="41"/>
  <c r="R109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T110" i="41"/>
  <c r="S110" i="41"/>
  <c r="R110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T108" i="41"/>
  <c r="S108" i="41"/>
  <c r="R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T107" i="41"/>
  <c r="S107" i="41"/>
  <c r="R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T106" i="41"/>
  <c r="S106" i="41"/>
  <c r="R106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T61" i="41"/>
  <c r="S61" i="41"/>
  <c r="R61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T94" i="41"/>
  <c r="S94" i="41"/>
  <c r="R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T93" i="41"/>
  <c r="S93" i="41"/>
  <c r="R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T92" i="41"/>
  <c r="S92" i="41"/>
  <c r="R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T91" i="41"/>
  <c r="S91" i="41"/>
  <c r="R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T90" i="41"/>
  <c r="S90" i="41"/>
  <c r="R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T89" i="41"/>
  <c r="S89" i="41"/>
  <c r="R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T88" i="41"/>
  <c r="S88" i="41"/>
  <c r="R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T87" i="41"/>
  <c r="S87" i="41"/>
  <c r="R87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T86" i="41"/>
  <c r="S86" i="41"/>
  <c r="R86" i="41"/>
  <c r="BG85" i="4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T85" i="41"/>
  <c r="S85" i="41"/>
  <c r="R85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T63" i="41"/>
  <c r="S63" i="41"/>
  <c r="R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T62" i="41"/>
  <c r="S62" i="41"/>
  <c r="R62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T60" i="41"/>
  <c r="S60" i="41"/>
  <c r="R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T59" i="41"/>
  <c r="S59" i="41"/>
  <c r="R59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T43" i="41"/>
  <c r="S43" i="41"/>
  <c r="R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T42" i="41"/>
  <c r="S42" i="41"/>
  <c r="R42" i="41"/>
  <c r="T44" i="41"/>
  <c r="S44" i="41"/>
  <c r="R44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T41" i="41"/>
  <c r="S41" i="41"/>
  <c r="R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T40" i="41"/>
  <c r="S40" i="41"/>
  <c r="R4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T39" i="41"/>
  <c r="S39" i="41"/>
  <c r="R39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T38" i="41"/>
  <c r="S38" i="41"/>
  <c r="R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T37" i="41"/>
  <c r="S37" i="41"/>
  <c r="R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T36" i="41"/>
  <c r="S36" i="41"/>
  <c r="R36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T76" i="41"/>
  <c r="S76" i="41"/>
  <c r="R76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T66" i="41"/>
  <c r="S66" i="41"/>
  <c r="R66" i="41"/>
  <c r="BG130" i="41"/>
  <c r="BF130" i="41"/>
  <c r="BE130" i="41"/>
  <c r="BD130" i="41"/>
  <c r="BC130" i="41"/>
  <c r="BB130" i="41"/>
  <c r="BA130" i="41"/>
  <c r="AZ130" i="41"/>
  <c r="AY130" i="41"/>
  <c r="AX130" i="41"/>
  <c r="AW130" i="41"/>
  <c r="AV130" i="41"/>
  <c r="AU130" i="41"/>
  <c r="AT130" i="41"/>
  <c r="AS130" i="41"/>
  <c r="AR130" i="41"/>
  <c r="AQ130" i="41"/>
  <c r="AP130" i="41"/>
  <c r="AO130" i="41"/>
  <c r="AN130" i="41"/>
  <c r="AM130" i="41"/>
  <c r="AL130" i="41"/>
  <c r="AK130" i="41"/>
  <c r="AJ130" i="41"/>
  <c r="AI130" i="41"/>
  <c r="AH130" i="41"/>
  <c r="AG130" i="41"/>
  <c r="AF130" i="41"/>
  <c r="AE130" i="41"/>
  <c r="AD130" i="41"/>
  <c r="AC130" i="41"/>
  <c r="AB130" i="41"/>
  <c r="AA130" i="41"/>
  <c r="Z130" i="41"/>
  <c r="Y130" i="41"/>
  <c r="T130" i="41"/>
  <c r="S130" i="41"/>
  <c r="R130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T13" i="41"/>
  <c r="S13" i="41"/>
  <c r="R13" i="41"/>
  <c r="BG32" i="41"/>
  <c r="BF32" i="41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T32" i="41"/>
  <c r="S32" i="41"/>
  <c r="R32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T22" i="41"/>
  <c r="S22" i="41"/>
  <c r="R22" i="41"/>
  <c r="BG120" i="41"/>
  <c r="BF120" i="41"/>
  <c r="BE120" i="41"/>
  <c r="BD120" i="41"/>
  <c r="BC120" i="41"/>
  <c r="BB120" i="41"/>
  <c r="BA120" i="41"/>
  <c r="AZ120" i="41"/>
  <c r="AY120" i="41"/>
  <c r="AX120" i="41"/>
  <c r="AW120" i="41"/>
  <c r="AV120" i="41"/>
  <c r="AU120" i="41"/>
  <c r="AT120" i="41"/>
  <c r="AS120" i="41"/>
  <c r="AR120" i="41"/>
  <c r="AQ120" i="41"/>
  <c r="AP120" i="41"/>
  <c r="AO120" i="41"/>
  <c r="AN120" i="41"/>
  <c r="AM120" i="41"/>
  <c r="AL120" i="41"/>
  <c r="AK120" i="41"/>
  <c r="AJ120" i="41"/>
  <c r="AI120" i="41"/>
  <c r="AH120" i="41"/>
  <c r="AG120" i="41"/>
  <c r="AF120" i="41"/>
  <c r="AE120" i="41"/>
  <c r="AD120" i="41"/>
  <c r="AC120" i="41"/>
  <c r="AB120" i="41"/>
  <c r="AA120" i="41"/>
  <c r="Z120" i="41"/>
  <c r="Y120" i="41"/>
  <c r="T120" i="41"/>
  <c r="S120" i="41"/>
  <c r="R120" i="41"/>
  <c r="BG132" i="41"/>
  <c r="BF132" i="41"/>
  <c r="BE132" i="41"/>
  <c r="BD132" i="41"/>
  <c r="BC132" i="41"/>
  <c r="BB132" i="41"/>
  <c r="BA132" i="41"/>
  <c r="AZ132" i="41"/>
  <c r="AY132" i="41"/>
  <c r="AX132" i="41"/>
  <c r="AW132" i="41"/>
  <c r="AV132" i="41"/>
  <c r="AU132" i="41"/>
  <c r="AT132" i="41"/>
  <c r="AS132" i="41"/>
  <c r="AR132" i="41"/>
  <c r="AQ132" i="41"/>
  <c r="AP132" i="41"/>
  <c r="AO132" i="41"/>
  <c r="AN132" i="41"/>
  <c r="AM132" i="41"/>
  <c r="AL132" i="41"/>
  <c r="AK132" i="41"/>
  <c r="AJ132" i="41"/>
  <c r="AI132" i="41"/>
  <c r="AH132" i="41"/>
  <c r="AG132" i="41"/>
  <c r="AF132" i="41"/>
  <c r="AE132" i="41"/>
  <c r="AD132" i="41"/>
  <c r="AC132" i="41"/>
  <c r="AB132" i="41"/>
  <c r="AA132" i="41"/>
  <c r="Z132" i="41"/>
  <c r="Y132" i="41"/>
  <c r="T132" i="41"/>
  <c r="S132" i="41"/>
  <c r="R132" i="41"/>
  <c r="BG122" i="41"/>
  <c r="BF122" i="41"/>
  <c r="BE122" i="41"/>
  <c r="BD122" i="41"/>
  <c r="BC122" i="41"/>
  <c r="BB122" i="41"/>
  <c r="BA122" i="41"/>
  <c r="AZ122" i="41"/>
  <c r="AY122" i="41"/>
  <c r="AX122" i="41"/>
  <c r="AW122" i="41"/>
  <c r="AV122" i="41"/>
  <c r="AU122" i="41"/>
  <c r="AT122" i="41"/>
  <c r="AS122" i="41"/>
  <c r="AR122" i="41"/>
  <c r="AQ122" i="41"/>
  <c r="AP122" i="41"/>
  <c r="AO122" i="41"/>
  <c r="AN122" i="41"/>
  <c r="AM122" i="41"/>
  <c r="AL122" i="41"/>
  <c r="AK122" i="41"/>
  <c r="AJ122" i="41"/>
  <c r="AI122" i="41"/>
  <c r="AH122" i="41"/>
  <c r="AG122" i="41"/>
  <c r="AF122" i="41"/>
  <c r="AE122" i="41"/>
  <c r="AD122" i="41"/>
  <c r="AC122" i="41"/>
  <c r="AB122" i="41"/>
  <c r="AA122" i="41"/>
  <c r="Z122" i="41"/>
  <c r="Y122" i="41"/>
  <c r="T122" i="41"/>
  <c r="S122" i="41"/>
  <c r="R122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T29" i="41"/>
  <c r="S29" i="41"/>
  <c r="R2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T18" i="41"/>
  <c r="S18" i="41"/>
  <c r="R18" i="41"/>
  <c r="BG123" i="41"/>
  <c r="BF123" i="41"/>
  <c r="BE123" i="41"/>
  <c r="BD123" i="41"/>
  <c r="BC123" i="41"/>
  <c r="BB123" i="41"/>
  <c r="BA123" i="41"/>
  <c r="AZ123" i="41"/>
  <c r="AY123" i="41"/>
  <c r="AX123" i="41"/>
  <c r="AW123" i="41"/>
  <c r="AV123" i="41"/>
  <c r="AU123" i="41"/>
  <c r="AT123" i="41"/>
  <c r="AS123" i="41"/>
  <c r="AR123" i="41"/>
  <c r="AQ123" i="41"/>
  <c r="AP123" i="41"/>
  <c r="AO123" i="41"/>
  <c r="AN123" i="41"/>
  <c r="AM123" i="41"/>
  <c r="AL123" i="41"/>
  <c r="AK123" i="41"/>
  <c r="AJ123" i="41"/>
  <c r="AI123" i="41"/>
  <c r="AH123" i="41"/>
  <c r="AG123" i="41"/>
  <c r="AF123" i="41"/>
  <c r="AE123" i="41"/>
  <c r="AD123" i="41"/>
  <c r="AC123" i="41"/>
  <c r="AB123" i="41"/>
  <c r="AA123" i="41"/>
  <c r="Z123" i="41"/>
  <c r="Y123" i="41"/>
  <c r="T123" i="41"/>
  <c r="S123" i="41"/>
  <c r="R123" i="41"/>
  <c r="BG118" i="41"/>
  <c r="BF118" i="41"/>
  <c r="BE118" i="41"/>
  <c r="BD118" i="41"/>
  <c r="BC118" i="41"/>
  <c r="BB118" i="41"/>
  <c r="BA118" i="41"/>
  <c r="AZ118" i="41"/>
  <c r="AY118" i="41"/>
  <c r="AX118" i="41"/>
  <c r="AW118" i="41"/>
  <c r="AV118" i="41"/>
  <c r="AU118" i="41"/>
  <c r="AT118" i="41"/>
  <c r="AS118" i="41"/>
  <c r="AR118" i="41"/>
  <c r="AQ118" i="41"/>
  <c r="AP118" i="41"/>
  <c r="AO118" i="41"/>
  <c r="AN118" i="41"/>
  <c r="AM118" i="41"/>
  <c r="AL118" i="41"/>
  <c r="AK118" i="41"/>
  <c r="AJ118" i="41"/>
  <c r="AI118" i="41"/>
  <c r="AH118" i="41"/>
  <c r="AG118" i="41"/>
  <c r="AF118" i="41"/>
  <c r="AE118" i="41"/>
  <c r="AD118" i="41"/>
  <c r="AC118" i="41"/>
  <c r="AB118" i="41"/>
  <c r="AA118" i="41"/>
  <c r="Z118" i="41"/>
  <c r="Y118" i="41"/>
  <c r="T118" i="41"/>
  <c r="S118" i="41"/>
  <c r="R118" i="41"/>
  <c r="BG117" i="41"/>
  <c r="BF117" i="41"/>
  <c r="BE117" i="41"/>
  <c r="BD117" i="41"/>
  <c r="BC117" i="41"/>
  <c r="BB117" i="41"/>
  <c r="BA117" i="41"/>
  <c r="AZ117" i="41"/>
  <c r="AY117" i="41"/>
  <c r="AX117" i="41"/>
  <c r="AW117" i="41"/>
  <c r="AV117" i="41"/>
  <c r="AU117" i="41"/>
  <c r="AT117" i="41"/>
  <c r="AS117" i="41"/>
  <c r="AR117" i="41"/>
  <c r="AQ117" i="41"/>
  <c r="AP117" i="41"/>
  <c r="AO117" i="41"/>
  <c r="AN117" i="41"/>
  <c r="AM117" i="41"/>
  <c r="AL117" i="41"/>
  <c r="AK117" i="41"/>
  <c r="AJ117" i="41"/>
  <c r="AI117" i="41"/>
  <c r="AH117" i="41"/>
  <c r="AG117" i="41"/>
  <c r="AF117" i="41"/>
  <c r="AE117" i="41"/>
  <c r="AD117" i="41"/>
  <c r="AC117" i="41"/>
  <c r="AB117" i="41"/>
  <c r="AA117" i="41"/>
  <c r="Z117" i="41"/>
  <c r="Y117" i="41"/>
  <c r="T117" i="41"/>
  <c r="S117" i="41"/>
  <c r="R117" i="41"/>
  <c r="BG116" i="41"/>
  <c r="BF116" i="41"/>
  <c r="BE116" i="41"/>
  <c r="BD116" i="41"/>
  <c r="BC116" i="41"/>
  <c r="BB116" i="41"/>
  <c r="BA116" i="41"/>
  <c r="AZ116" i="41"/>
  <c r="AY116" i="41"/>
  <c r="AX116" i="41"/>
  <c r="AW116" i="41"/>
  <c r="AV116" i="41"/>
  <c r="AU116" i="41"/>
  <c r="AT116" i="41"/>
  <c r="AS116" i="41"/>
  <c r="AR116" i="41"/>
  <c r="AQ116" i="41"/>
  <c r="AP116" i="41"/>
  <c r="AO116" i="41"/>
  <c r="AN116" i="41"/>
  <c r="AM116" i="41"/>
  <c r="AL116" i="41"/>
  <c r="AK116" i="41"/>
  <c r="AJ116" i="41"/>
  <c r="AI116" i="41"/>
  <c r="AH116" i="41"/>
  <c r="AG116" i="41"/>
  <c r="AF116" i="41"/>
  <c r="AE116" i="41"/>
  <c r="AD116" i="41"/>
  <c r="AC116" i="41"/>
  <c r="AB116" i="41"/>
  <c r="AA116" i="41"/>
  <c r="Z116" i="41"/>
  <c r="Y116" i="41"/>
  <c r="T116" i="41"/>
  <c r="S116" i="41"/>
  <c r="R116" i="41"/>
  <c r="BG114" i="41"/>
  <c r="BF114" i="41"/>
  <c r="BE114" i="41"/>
  <c r="BD114" i="41"/>
  <c r="BC114" i="41"/>
  <c r="BB114" i="41"/>
  <c r="BA114" i="41"/>
  <c r="AZ114" i="41"/>
  <c r="AY114" i="41"/>
  <c r="AX114" i="41"/>
  <c r="AW114" i="41"/>
  <c r="AV114" i="41"/>
  <c r="AU114" i="41"/>
  <c r="AT114" i="41"/>
  <c r="AS114" i="41"/>
  <c r="AR114" i="41"/>
  <c r="AQ114" i="41"/>
  <c r="AP114" i="41"/>
  <c r="AO114" i="41"/>
  <c r="AN114" i="41"/>
  <c r="AM114" i="41"/>
  <c r="AL114" i="41"/>
  <c r="AK114" i="41"/>
  <c r="AJ114" i="41"/>
  <c r="AI114" i="41"/>
  <c r="AH114" i="41"/>
  <c r="AG114" i="41"/>
  <c r="AF114" i="41"/>
  <c r="AE114" i="41"/>
  <c r="AD114" i="41"/>
  <c r="AC114" i="41"/>
  <c r="AB114" i="41"/>
  <c r="AA114" i="41"/>
  <c r="Z114" i="41"/>
  <c r="Y114" i="41"/>
  <c r="T114" i="41"/>
  <c r="S114" i="41"/>
  <c r="R114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T113" i="41"/>
  <c r="S113" i="41"/>
  <c r="R113" i="41"/>
  <c r="BG124" i="41"/>
  <c r="BF124" i="41"/>
  <c r="BE124" i="41"/>
  <c r="BD124" i="41"/>
  <c r="BC124" i="41"/>
  <c r="BB124" i="41"/>
  <c r="BA124" i="41"/>
  <c r="AZ124" i="41"/>
  <c r="AY124" i="41"/>
  <c r="AX124" i="41"/>
  <c r="AW124" i="41"/>
  <c r="AV124" i="41"/>
  <c r="AU124" i="41"/>
  <c r="AT124" i="41"/>
  <c r="AS124" i="41"/>
  <c r="AR124" i="41"/>
  <c r="AQ124" i="41"/>
  <c r="AP124" i="41"/>
  <c r="AO124" i="41"/>
  <c r="AN124" i="41"/>
  <c r="AM124" i="41"/>
  <c r="AL124" i="41"/>
  <c r="AK124" i="41"/>
  <c r="AJ124" i="41"/>
  <c r="AI124" i="41"/>
  <c r="AH124" i="41"/>
  <c r="AG124" i="41"/>
  <c r="AF124" i="41"/>
  <c r="AE124" i="41"/>
  <c r="AD124" i="41"/>
  <c r="AC124" i="41"/>
  <c r="AB124" i="41"/>
  <c r="AA124" i="41"/>
  <c r="Z124" i="41"/>
  <c r="Y124" i="41"/>
  <c r="T124" i="41"/>
  <c r="S124" i="41"/>
  <c r="R124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T112" i="41"/>
  <c r="S112" i="41"/>
  <c r="R112" i="41"/>
  <c r="BG127" i="41"/>
  <c r="BF127" i="41"/>
  <c r="BE127" i="41"/>
  <c r="BD127" i="41"/>
  <c r="BC127" i="41"/>
  <c r="BB127" i="41"/>
  <c r="BA127" i="41"/>
  <c r="AZ127" i="41"/>
  <c r="AY127" i="41"/>
  <c r="AX127" i="41"/>
  <c r="AW127" i="41"/>
  <c r="AV127" i="41"/>
  <c r="AU127" i="41"/>
  <c r="AT127" i="41"/>
  <c r="AS127" i="41"/>
  <c r="AR127" i="41"/>
  <c r="AQ127" i="41"/>
  <c r="AP127" i="41"/>
  <c r="AO127" i="41"/>
  <c r="AN127" i="41"/>
  <c r="AM127" i="41"/>
  <c r="AL127" i="41"/>
  <c r="AK127" i="41"/>
  <c r="AJ127" i="41"/>
  <c r="AI127" i="41"/>
  <c r="AH127" i="41"/>
  <c r="AG127" i="41"/>
  <c r="AF127" i="41"/>
  <c r="AE127" i="41"/>
  <c r="AD127" i="41"/>
  <c r="AC127" i="41"/>
  <c r="AB127" i="41"/>
  <c r="AA127" i="41"/>
  <c r="Z127" i="41"/>
  <c r="Y127" i="41"/>
  <c r="T127" i="41"/>
  <c r="S127" i="41"/>
  <c r="R127" i="41"/>
  <c r="BG126" i="41"/>
  <c r="BF126" i="41"/>
  <c r="BE126" i="41"/>
  <c r="BD126" i="41"/>
  <c r="BC126" i="41"/>
  <c r="BB126" i="41"/>
  <c r="BA126" i="41"/>
  <c r="AZ126" i="41"/>
  <c r="AY126" i="41"/>
  <c r="AX126" i="41"/>
  <c r="AW126" i="41"/>
  <c r="AV126" i="41"/>
  <c r="AU126" i="41"/>
  <c r="AT126" i="41"/>
  <c r="AS126" i="41"/>
  <c r="AR126" i="41"/>
  <c r="AQ126" i="41"/>
  <c r="AP126" i="41"/>
  <c r="AO126" i="41"/>
  <c r="AN126" i="41"/>
  <c r="AM126" i="41"/>
  <c r="AL126" i="41"/>
  <c r="AK126" i="41"/>
  <c r="AJ126" i="41"/>
  <c r="AI126" i="41"/>
  <c r="AH126" i="41"/>
  <c r="AG126" i="41"/>
  <c r="AF126" i="41"/>
  <c r="AE126" i="41"/>
  <c r="AD126" i="41"/>
  <c r="AC126" i="41"/>
  <c r="AB126" i="41"/>
  <c r="AA126" i="41"/>
  <c r="Z126" i="41"/>
  <c r="Y126" i="41"/>
  <c r="T126" i="41"/>
  <c r="S126" i="41"/>
  <c r="R12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T105" i="41"/>
  <c r="S105" i="41"/>
  <c r="R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T104" i="41"/>
  <c r="S104" i="41"/>
  <c r="R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T103" i="41"/>
  <c r="S103" i="41"/>
  <c r="R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T102" i="41"/>
  <c r="S102" i="41"/>
  <c r="R102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T99" i="41"/>
  <c r="S99" i="41"/>
  <c r="R99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T101" i="41"/>
  <c r="S101" i="41"/>
  <c r="R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T100" i="41"/>
  <c r="S100" i="41"/>
  <c r="R100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T98" i="41"/>
  <c r="S98" i="41"/>
  <c r="R98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T97" i="41"/>
  <c r="S97" i="41"/>
  <c r="R97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T96" i="41"/>
  <c r="S96" i="41"/>
  <c r="R96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T49" i="41"/>
  <c r="S49" i="41"/>
  <c r="R49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T19" i="41"/>
  <c r="S19" i="41"/>
  <c r="R19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T74" i="41"/>
  <c r="S74" i="41"/>
  <c r="R7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T83" i="41"/>
  <c r="S83" i="41"/>
  <c r="R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T82" i="41"/>
  <c r="S82" i="41"/>
  <c r="R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T81" i="41"/>
  <c r="S81" i="41"/>
  <c r="R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T80" i="41"/>
  <c r="S80" i="41"/>
  <c r="R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T79" i="41"/>
  <c r="S79" i="41"/>
  <c r="R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T78" i="41"/>
  <c r="S78" i="41"/>
  <c r="R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T77" i="41"/>
  <c r="S77" i="41"/>
  <c r="R77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T73" i="41"/>
  <c r="S73" i="41"/>
  <c r="R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T72" i="41"/>
  <c r="S72" i="41"/>
  <c r="R72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T84" i="41"/>
  <c r="S84" i="41"/>
  <c r="R84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T75" i="41"/>
  <c r="S75" i="41"/>
  <c r="R75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T71" i="41"/>
  <c r="S71" i="41"/>
  <c r="R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T70" i="41"/>
  <c r="S70" i="41"/>
  <c r="R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T69" i="41"/>
  <c r="S69" i="41"/>
  <c r="R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T68" i="41"/>
  <c r="S68" i="41"/>
  <c r="R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T67" i="41"/>
  <c r="S67" i="41"/>
  <c r="R67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T65" i="41"/>
  <c r="S65" i="41"/>
  <c r="R65" i="41"/>
  <c r="R52" i="41"/>
  <c r="S52" i="41"/>
  <c r="T52" i="41"/>
  <c r="Y52" i="41"/>
  <c r="Z52" i="41"/>
  <c r="AA52" i="41"/>
  <c r="AB52" i="41"/>
  <c r="AC52" i="41"/>
  <c r="AD52" i="41"/>
  <c r="AE52" i="41"/>
  <c r="AF52" i="41"/>
  <c r="AG52" i="41"/>
  <c r="AH52" i="41"/>
  <c r="AI52" i="41"/>
  <c r="AJ52" i="41"/>
  <c r="AK52" i="41"/>
  <c r="AL52" i="41"/>
  <c r="AM52" i="41"/>
  <c r="AN52" i="41"/>
  <c r="AO52" i="41"/>
  <c r="AP52" i="41"/>
  <c r="AQ52" i="41"/>
  <c r="AR52" i="41"/>
  <c r="AS52" i="41"/>
  <c r="AT52" i="41"/>
  <c r="AU52" i="41"/>
  <c r="AV52" i="41"/>
  <c r="AW52" i="41"/>
  <c r="AX52" i="41"/>
  <c r="AY52" i="41"/>
  <c r="AZ52" i="41"/>
  <c r="BA52" i="41"/>
  <c r="BB52" i="41"/>
  <c r="BC52" i="41"/>
  <c r="BD52" i="41"/>
  <c r="BE52" i="41"/>
  <c r="BF52" i="41"/>
  <c r="BG52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T57" i="41"/>
  <c r="S57" i="41"/>
  <c r="R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T56" i="41"/>
  <c r="S56" i="41"/>
  <c r="R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T55" i="41"/>
  <c r="S55" i="41"/>
  <c r="R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T54" i="41"/>
  <c r="S54" i="41"/>
  <c r="R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T53" i="41"/>
  <c r="S53" i="41"/>
  <c r="R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T51" i="41"/>
  <c r="S51" i="41"/>
  <c r="R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T50" i="41"/>
  <c r="S50" i="41"/>
  <c r="R50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T48" i="41"/>
  <c r="S48" i="41"/>
  <c r="R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T47" i="41"/>
  <c r="S47" i="41"/>
  <c r="R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T46" i="41"/>
  <c r="S46" i="41"/>
  <c r="R46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T34" i="41"/>
  <c r="S34" i="41"/>
  <c r="R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T33" i="41"/>
  <c r="S33" i="41"/>
  <c r="R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T31" i="41"/>
  <c r="S31" i="41"/>
  <c r="R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T30" i="41"/>
  <c r="S30" i="41"/>
  <c r="R30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T25" i="41"/>
  <c r="S25" i="41"/>
  <c r="R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T24" i="41"/>
  <c r="S24" i="41"/>
  <c r="R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T23" i="41"/>
  <c r="S23" i="41"/>
  <c r="R23" i="41"/>
  <c r="BG21" i="4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T20" i="41"/>
  <c r="S20" i="41"/>
  <c r="R20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T17" i="41"/>
  <c r="S17" i="41"/>
  <c r="R17" i="41"/>
  <c r="BG141" i="41"/>
  <c r="BF141" i="41"/>
  <c r="BE141" i="41"/>
  <c r="BD141" i="41"/>
  <c r="BC141" i="41"/>
  <c r="BB141" i="41"/>
  <c r="BA141" i="41"/>
  <c r="AZ141" i="41"/>
  <c r="AY141" i="41"/>
  <c r="AX141" i="41"/>
  <c r="AW141" i="41"/>
  <c r="AV141" i="41"/>
  <c r="AU141" i="41"/>
  <c r="AT141" i="41"/>
  <c r="AS141" i="41"/>
  <c r="AR141" i="41"/>
  <c r="AQ141" i="41"/>
  <c r="AP141" i="41"/>
  <c r="AO141" i="41"/>
  <c r="AN141" i="41"/>
  <c r="AM141" i="41"/>
  <c r="AL141" i="41"/>
  <c r="AK141" i="41"/>
  <c r="AJ141" i="41"/>
  <c r="AI141" i="41"/>
  <c r="AH141" i="41"/>
  <c r="AG141" i="41"/>
  <c r="AF141" i="41"/>
  <c r="AE141" i="41"/>
  <c r="AD141" i="41"/>
  <c r="AC141" i="41"/>
  <c r="AB141" i="41"/>
  <c r="AA141" i="41"/>
  <c r="Z141" i="41"/>
  <c r="Y141" i="41"/>
  <c r="T141" i="41"/>
  <c r="S141" i="41"/>
  <c r="R141" i="41"/>
  <c r="BG140" i="41"/>
  <c r="BF140" i="41"/>
  <c r="BE140" i="41"/>
  <c r="BD140" i="41"/>
  <c r="BC140" i="41"/>
  <c r="BB140" i="41"/>
  <c r="BA140" i="41"/>
  <c r="AZ140" i="41"/>
  <c r="AY140" i="41"/>
  <c r="AX140" i="41"/>
  <c r="AW140" i="41"/>
  <c r="AV140" i="41"/>
  <c r="AU140" i="41"/>
  <c r="AT140" i="41"/>
  <c r="AS140" i="41"/>
  <c r="AR140" i="41"/>
  <c r="AQ140" i="41"/>
  <c r="AP140" i="41"/>
  <c r="AO140" i="41"/>
  <c r="AN140" i="41"/>
  <c r="AM140" i="41"/>
  <c r="AL140" i="41"/>
  <c r="AK140" i="41"/>
  <c r="AJ140" i="41"/>
  <c r="AI140" i="41"/>
  <c r="AH140" i="41"/>
  <c r="AG140" i="41"/>
  <c r="AF140" i="41"/>
  <c r="AE140" i="41"/>
  <c r="AD140" i="41"/>
  <c r="AC140" i="41"/>
  <c r="AB140" i="41"/>
  <c r="AA140" i="41"/>
  <c r="Z140" i="41"/>
  <c r="Y140" i="41"/>
  <c r="T140" i="41"/>
  <c r="S140" i="41"/>
  <c r="R140" i="41"/>
  <c r="BG139" i="41"/>
  <c r="BF139" i="41"/>
  <c r="BE139" i="41"/>
  <c r="BD139" i="41"/>
  <c r="BC139" i="41"/>
  <c r="BB139" i="41"/>
  <c r="BA139" i="41"/>
  <c r="AZ139" i="41"/>
  <c r="AY139" i="41"/>
  <c r="AX139" i="41"/>
  <c r="AW139" i="41"/>
  <c r="AV139" i="41"/>
  <c r="AU139" i="41"/>
  <c r="AT139" i="41"/>
  <c r="AS139" i="41"/>
  <c r="AR139" i="41"/>
  <c r="AQ139" i="41"/>
  <c r="AP139" i="41"/>
  <c r="AO139" i="41"/>
  <c r="AN139" i="41"/>
  <c r="AM139" i="41"/>
  <c r="AL139" i="41"/>
  <c r="AK139" i="41"/>
  <c r="AJ139" i="41"/>
  <c r="AI139" i="41"/>
  <c r="AH139" i="41"/>
  <c r="AG139" i="41"/>
  <c r="AF139" i="41"/>
  <c r="AE139" i="41"/>
  <c r="AD139" i="41"/>
  <c r="AC139" i="41"/>
  <c r="AB139" i="41"/>
  <c r="AA139" i="41"/>
  <c r="Z139" i="41"/>
  <c r="Y139" i="41"/>
  <c r="T139" i="41"/>
  <c r="S139" i="41"/>
  <c r="R139" i="41"/>
  <c r="BG138" i="41"/>
  <c r="BF138" i="41"/>
  <c r="BE138" i="41"/>
  <c r="BD138" i="41"/>
  <c r="BC138" i="41"/>
  <c r="BB138" i="41"/>
  <c r="BA138" i="41"/>
  <c r="AZ138" i="41"/>
  <c r="AY138" i="41"/>
  <c r="AX138" i="41"/>
  <c r="AW138" i="41"/>
  <c r="AV138" i="41"/>
  <c r="AU138" i="41"/>
  <c r="AT138" i="41"/>
  <c r="AS138" i="41"/>
  <c r="AR138" i="41"/>
  <c r="AQ138" i="41"/>
  <c r="AP138" i="41"/>
  <c r="AO138" i="41"/>
  <c r="AN138" i="41"/>
  <c r="AM138" i="41"/>
  <c r="AL138" i="41"/>
  <c r="AK138" i="41"/>
  <c r="AJ138" i="41"/>
  <c r="AI138" i="41"/>
  <c r="AH138" i="41"/>
  <c r="AG138" i="41"/>
  <c r="AF138" i="41"/>
  <c r="AE138" i="41"/>
  <c r="AD138" i="41"/>
  <c r="AC138" i="41"/>
  <c r="AB138" i="41"/>
  <c r="AA138" i="41"/>
  <c r="Z138" i="41"/>
  <c r="Y138" i="41"/>
  <c r="T138" i="41"/>
  <c r="S138" i="41"/>
  <c r="R138" i="41"/>
  <c r="BG137" i="41"/>
  <c r="BF137" i="41"/>
  <c r="BE137" i="41"/>
  <c r="BD137" i="41"/>
  <c r="BC137" i="41"/>
  <c r="BB137" i="41"/>
  <c r="BA137" i="41"/>
  <c r="AZ137" i="41"/>
  <c r="AY137" i="41"/>
  <c r="AX137" i="41"/>
  <c r="AW137" i="41"/>
  <c r="AV137" i="41"/>
  <c r="AU137" i="41"/>
  <c r="AT137" i="41"/>
  <c r="AS137" i="41"/>
  <c r="AR137" i="41"/>
  <c r="AQ137" i="41"/>
  <c r="AP137" i="41"/>
  <c r="AO137" i="41"/>
  <c r="AN137" i="41"/>
  <c r="AM137" i="41"/>
  <c r="AL137" i="41"/>
  <c r="AK137" i="41"/>
  <c r="AJ137" i="41"/>
  <c r="AI137" i="41"/>
  <c r="AH137" i="41"/>
  <c r="AG137" i="41"/>
  <c r="AF137" i="41"/>
  <c r="AE137" i="41"/>
  <c r="AD137" i="41"/>
  <c r="AC137" i="41"/>
  <c r="AB137" i="41"/>
  <c r="AA137" i="41"/>
  <c r="Z137" i="41"/>
  <c r="Y137" i="41"/>
  <c r="T137" i="41"/>
  <c r="S137" i="41"/>
  <c r="R137" i="41"/>
  <c r="BG136" i="41"/>
  <c r="BF136" i="41"/>
  <c r="BE136" i="41"/>
  <c r="BD136" i="41"/>
  <c r="BC136" i="41"/>
  <c r="BB136" i="41"/>
  <c r="BA136" i="41"/>
  <c r="AZ136" i="41"/>
  <c r="AY136" i="41"/>
  <c r="AX136" i="41"/>
  <c r="AW136" i="41"/>
  <c r="AV136" i="41"/>
  <c r="AU136" i="41"/>
  <c r="AT136" i="41"/>
  <c r="AS136" i="41"/>
  <c r="AR136" i="41"/>
  <c r="AQ136" i="41"/>
  <c r="AP136" i="41"/>
  <c r="AO136" i="41"/>
  <c r="AN136" i="41"/>
  <c r="AM136" i="41"/>
  <c r="AL136" i="41"/>
  <c r="AK136" i="41"/>
  <c r="AJ136" i="41"/>
  <c r="AI136" i="41"/>
  <c r="AH136" i="41"/>
  <c r="AG136" i="41"/>
  <c r="AF136" i="41"/>
  <c r="AE136" i="41"/>
  <c r="AD136" i="41"/>
  <c r="AC136" i="41"/>
  <c r="AB136" i="41"/>
  <c r="AA136" i="41"/>
  <c r="Z136" i="41"/>
  <c r="Y136" i="41"/>
  <c r="T136" i="41"/>
  <c r="S136" i="41"/>
  <c r="R136" i="41"/>
  <c r="BG135" i="41"/>
  <c r="BF135" i="41"/>
  <c r="BE135" i="41"/>
  <c r="BD135" i="41"/>
  <c r="BC135" i="41"/>
  <c r="BB135" i="41"/>
  <c r="BA135" i="41"/>
  <c r="AZ135" i="41"/>
  <c r="AY135" i="41"/>
  <c r="AX135" i="41"/>
  <c r="AW135" i="41"/>
  <c r="AV135" i="41"/>
  <c r="AU135" i="41"/>
  <c r="AT135" i="41"/>
  <c r="AS135" i="41"/>
  <c r="AR135" i="41"/>
  <c r="AQ135" i="41"/>
  <c r="AP135" i="41"/>
  <c r="AO135" i="41"/>
  <c r="AN135" i="41"/>
  <c r="AM135" i="41"/>
  <c r="AL135" i="41"/>
  <c r="AK135" i="41"/>
  <c r="AJ135" i="41"/>
  <c r="AI135" i="41"/>
  <c r="AH135" i="41"/>
  <c r="AG135" i="41"/>
  <c r="AF135" i="41"/>
  <c r="AE135" i="41"/>
  <c r="AD135" i="41"/>
  <c r="AC135" i="41"/>
  <c r="AB135" i="41"/>
  <c r="AA135" i="41"/>
  <c r="Z135" i="41"/>
  <c r="Y135" i="41"/>
  <c r="T135" i="41"/>
  <c r="S135" i="41"/>
  <c r="R135" i="41"/>
  <c r="BG121" i="41"/>
  <c r="BF121" i="41"/>
  <c r="BE121" i="41"/>
  <c r="BD121" i="41"/>
  <c r="BC121" i="41"/>
  <c r="BB121" i="41"/>
  <c r="BA121" i="41"/>
  <c r="AZ121" i="41"/>
  <c r="AY121" i="41"/>
  <c r="AX121" i="41"/>
  <c r="AW121" i="41"/>
  <c r="AV121" i="41"/>
  <c r="AU121" i="41"/>
  <c r="AT121" i="41"/>
  <c r="AS121" i="41"/>
  <c r="AR121" i="41"/>
  <c r="AQ121" i="41"/>
  <c r="AP121" i="41"/>
  <c r="AO121" i="41"/>
  <c r="AN121" i="41"/>
  <c r="AM121" i="41"/>
  <c r="AL121" i="41"/>
  <c r="AK121" i="41"/>
  <c r="AJ121" i="41"/>
  <c r="AI121" i="41"/>
  <c r="AH121" i="41"/>
  <c r="AG121" i="41"/>
  <c r="AF121" i="41"/>
  <c r="AE121" i="41"/>
  <c r="AD121" i="41"/>
  <c r="AC121" i="41"/>
  <c r="AB121" i="41"/>
  <c r="AA121" i="41"/>
  <c r="Z121" i="41"/>
  <c r="Y121" i="41"/>
  <c r="T121" i="41"/>
  <c r="S121" i="41"/>
  <c r="R121" i="41"/>
  <c r="BG119" i="41"/>
  <c r="BF119" i="41"/>
  <c r="BE119" i="41"/>
  <c r="BD119" i="41"/>
  <c r="BC119" i="41"/>
  <c r="BB119" i="41"/>
  <c r="BA119" i="41"/>
  <c r="AZ119" i="41"/>
  <c r="AY119" i="41"/>
  <c r="AX119" i="41"/>
  <c r="AW119" i="41"/>
  <c r="AV119" i="41"/>
  <c r="AU119" i="41"/>
  <c r="AT119" i="41"/>
  <c r="AS119" i="41"/>
  <c r="AR119" i="41"/>
  <c r="AQ119" i="41"/>
  <c r="AP119" i="41"/>
  <c r="AO119" i="41"/>
  <c r="AN119" i="41"/>
  <c r="AM119" i="41"/>
  <c r="AL119" i="41"/>
  <c r="AK119" i="41"/>
  <c r="AJ119" i="41"/>
  <c r="AI119" i="41"/>
  <c r="AH119" i="41"/>
  <c r="AG119" i="41"/>
  <c r="AF119" i="41"/>
  <c r="AE119" i="41"/>
  <c r="AD119" i="41"/>
  <c r="AC119" i="41"/>
  <c r="AB119" i="41"/>
  <c r="AA119" i="41"/>
  <c r="Z119" i="41"/>
  <c r="Y119" i="41"/>
  <c r="T119" i="41"/>
  <c r="S119" i="41"/>
  <c r="R119" i="41"/>
  <c r="BG131" i="41"/>
  <c r="BF131" i="41"/>
  <c r="BE131" i="41"/>
  <c r="BD131" i="41"/>
  <c r="BC131" i="41"/>
  <c r="BB131" i="41"/>
  <c r="BA131" i="41"/>
  <c r="AZ131" i="41"/>
  <c r="AY131" i="41"/>
  <c r="AX131" i="41"/>
  <c r="AW131" i="41"/>
  <c r="AV131" i="41"/>
  <c r="AU131" i="41"/>
  <c r="AT131" i="41"/>
  <c r="AS131" i="41"/>
  <c r="AR131" i="41"/>
  <c r="AQ131" i="41"/>
  <c r="AP131" i="41"/>
  <c r="AO131" i="41"/>
  <c r="AN131" i="41"/>
  <c r="AM131" i="41"/>
  <c r="AL131" i="41"/>
  <c r="AK131" i="41"/>
  <c r="AJ131" i="41"/>
  <c r="AI131" i="41"/>
  <c r="AH131" i="41"/>
  <c r="AG131" i="41"/>
  <c r="AF131" i="41"/>
  <c r="AE131" i="41"/>
  <c r="AD131" i="41"/>
  <c r="AC131" i="41"/>
  <c r="AB131" i="41"/>
  <c r="AA131" i="41"/>
  <c r="Z131" i="41"/>
  <c r="Y131" i="41"/>
  <c r="T131" i="41"/>
  <c r="S131" i="41"/>
  <c r="R131" i="41"/>
  <c r="T129" i="41"/>
  <c r="S129" i="41"/>
  <c r="BG128" i="41"/>
  <c r="BF128" i="41"/>
  <c r="BE128" i="41"/>
  <c r="BD128" i="41"/>
  <c r="BC128" i="41"/>
  <c r="BB128" i="41"/>
  <c r="BA128" i="41"/>
  <c r="AZ128" i="41"/>
  <c r="AY128" i="41"/>
  <c r="AX128" i="41"/>
  <c r="AW128" i="41"/>
  <c r="AV128" i="41"/>
  <c r="AU128" i="41"/>
  <c r="AT128" i="41"/>
  <c r="AS128" i="41"/>
  <c r="AR128" i="41"/>
  <c r="AQ128" i="41"/>
  <c r="AP128" i="41"/>
  <c r="AO128" i="41"/>
  <c r="AN128" i="41"/>
  <c r="AM128" i="41"/>
  <c r="AL128" i="41"/>
  <c r="AK128" i="41"/>
  <c r="AJ128" i="41"/>
  <c r="AI128" i="41"/>
  <c r="AH128" i="41"/>
  <c r="AG128" i="41"/>
  <c r="AF128" i="41"/>
  <c r="AE128" i="41"/>
  <c r="AD128" i="41"/>
  <c r="AC128" i="41"/>
  <c r="AB128" i="41"/>
  <c r="AA128" i="41"/>
  <c r="Z128" i="41"/>
  <c r="Y128" i="41"/>
  <c r="T128" i="41"/>
  <c r="S128" i="41"/>
  <c r="R128" i="41"/>
  <c r="BG125" i="41"/>
  <c r="BF125" i="41"/>
  <c r="BE125" i="41"/>
  <c r="BD125" i="41"/>
  <c r="BC125" i="41"/>
  <c r="BB125" i="41"/>
  <c r="BA125" i="41"/>
  <c r="AZ125" i="41"/>
  <c r="AY125" i="41"/>
  <c r="AX125" i="41"/>
  <c r="AW125" i="41"/>
  <c r="AV125" i="41"/>
  <c r="AU125" i="41"/>
  <c r="AT125" i="41"/>
  <c r="AS125" i="41"/>
  <c r="AR125" i="41"/>
  <c r="AQ125" i="41"/>
  <c r="AP125" i="41"/>
  <c r="AO125" i="41"/>
  <c r="AN125" i="41"/>
  <c r="AM125" i="41"/>
  <c r="AL125" i="41"/>
  <c r="AK125" i="41"/>
  <c r="AJ125" i="41"/>
  <c r="AI125" i="41"/>
  <c r="AH125" i="41"/>
  <c r="AG125" i="41"/>
  <c r="AF125" i="41"/>
  <c r="AE125" i="41"/>
  <c r="AD125" i="41"/>
  <c r="AC125" i="41"/>
  <c r="AB125" i="41"/>
  <c r="AA125" i="41"/>
  <c r="Z125" i="41"/>
  <c r="Y125" i="41"/>
  <c r="T125" i="41"/>
  <c r="S125" i="41"/>
  <c r="R125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T111" i="41"/>
  <c r="S111" i="41"/>
  <c r="R111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T95" i="41"/>
  <c r="S95" i="41"/>
  <c r="R9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T64" i="41"/>
  <c r="S64" i="41"/>
  <c r="R64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T58" i="41"/>
  <c r="S58" i="41"/>
  <c r="R58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T45" i="41"/>
  <c r="S45" i="41"/>
  <c r="R45" i="41"/>
  <c r="T35" i="41"/>
  <c r="S35" i="41"/>
  <c r="R35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T28" i="41"/>
  <c r="S28" i="41"/>
  <c r="R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T27" i="41"/>
  <c r="S27" i="41"/>
  <c r="R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T26" i="41"/>
  <c r="S26" i="41"/>
  <c r="R26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T16" i="41"/>
  <c r="S16" i="41"/>
  <c r="R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T15" i="41"/>
  <c r="S15" i="41"/>
  <c r="R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14" i="41"/>
  <c r="S14" i="41"/>
  <c r="R14" i="41"/>
  <c r="T6" i="41"/>
  <c r="T7" i="41"/>
  <c r="T8" i="41"/>
  <c r="T9" i="41"/>
  <c r="T10" i="41"/>
  <c r="T11" i="41"/>
  <c r="T12" i="41"/>
  <c r="T142" i="41"/>
  <c r="T143" i="41"/>
  <c r="R8" i="41"/>
  <c r="K145" i="41"/>
  <c r="U147" i="41" s="1"/>
  <c r="S6" i="41"/>
  <c r="S7" i="41"/>
  <c r="S8" i="41"/>
  <c r="S9" i="41"/>
  <c r="S10" i="41"/>
  <c r="S11" i="41"/>
  <c r="S12" i="41"/>
  <c r="S142" i="41"/>
  <c r="S143" i="41"/>
  <c r="R6" i="41"/>
  <c r="R7" i="41"/>
  <c r="R9" i="41"/>
  <c r="R10" i="41"/>
  <c r="R11" i="41"/>
  <c r="R12" i="41"/>
  <c r="R142" i="41"/>
  <c r="R143" i="41"/>
  <c r="Z4" i="4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Z7" i="41"/>
  <c r="BD143" i="41"/>
  <c r="BC143" i="41"/>
  <c r="AW143" i="41"/>
  <c r="AV143" i="41"/>
  <c r="AP143" i="41"/>
  <c r="AO143" i="41"/>
  <c r="AI143" i="41"/>
  <c r="AH143" i="41"/>
  <c r="AB143" i="41"/>
  <c r="AA143" i="41"/>
  <c r="Y143" i="41"/>
  <c r="BD142" i="41"/>
  <c r="BC142" i="41"/>
  <c r="AW142" i="41"/>
  <c r="AV142" i="41"/>
  <c r="AP142" i="41"/>
  <c r="AO142" i="41"/>
  <c r="AI142" i="41"/>
  <c r="AH142" i="41"/>
  <c r="AB142" i="41"/>
  <c r="AA142" i="41"/>
  <c r="Y142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44" i="41"/>
  <c r="BF144" i="41"/>
  <c r="BE144" i="41"/>
  <c r="BD144" i="41"/>
  <c r="BC144" i="41"/>
  <c r="BB144" i="41"/>
  <c r="BA144" i="41"/>
  <c r="AZ144" i="41"/>
  <c r="AY144" i="41"/>
  <c r="AX144" i="41"/>
  <c r="AW144" i="41"/>
  <c r="AV144" i="41"/>
  <c r="AU144" i="41"/>
  <c r="AT144" i="41"/>
  <c r="AS144" i="41"/>
  <c r="AR144" i="41"/>
  <c r="AQ144" i="41"/>
  <c r="AP144" i="41"/>
  <c r="AO144" i="41"/>
  <c r="AN144" i="41"/>
  <c r="AM144" i="41"/>
  <c r="AL144" i="41"/>
  <c r="AK144" i="41"/>
  <c r="AJ144" i="41"/>
  <c r="AI144" i="41"/>
  <c r="AH144" i="41"/>
  <c r="AG144" i="41"/>
  <c r="AF144" i="41"/>
  <c r="AE144" i="41"/>
  <c r="AD144" i="41"/>
  <c r="AC144" i="41"/>
  <c r="AB144" i="41"/>
  <c r="AA144" i="41"/>
  <c r="Z144" i="41"/>
  <c r="Y144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45" i="41"/>
  <c r="J145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Z8" i="41"/>
  <c r="N145" i="41"/>
  <c r="Z143" i="41"/>
  <c r="Z10" i="41"/>
  <c r="Z9" i="41"/>
  <c r="Z142" i="41"/>
  <c r="Z11" i="41"/>
  <c r="AC143" i="41"/>
  <c r="AC10" i="41"/>
  <c r="AC11" i="41"/>
  <c r="AC142" i="41"/>
  <c r="AC9" i="41"/>
  <c r="AC8" i="41"/>
  <c r="AC12" i="41"/>
  <c r="AD12" i="41"/>
  <c r="AD143" i="41"/>
  <c r="AD10" i="41"/>
  <c r="AD142" i="41"/>
  <c r="AD11" i="41"/>
  <c r="AD9" i="41"/>
  <c r="AD8" i="41"/>
  <c r="AE12" i="41"/>
  <c r="AE10" i="41"/>
  <c r="AE8" i="41"/>
  <c r="AE143" i="41"/>
  <c r="AE142" i="41"/>
  <c r="AE9" i="41"/>
  <c r="AE11" i="41"/>
  <c r="AF9" i="41"/>
  <c r="AF11" i="41"/>
  <c r="AF8" i="41"/>
  <c r="AF142" i="41"/>
  <c r="AF143" i="41"/>
  <c r="AF10" i="41"/>
  <c r="AF12" i="41"/>
  <c r="AG9" i="41"/>
  <c r="AG8" i="41"/>
  <c r="AG142" i="41"/>
  <c r="AG10" i="41"/>
  <c r="AG11" i="41"/>
  <c r="AG143" i="41"/>
  <c r="AG12" i="41"/>
  <c r="AJ11" i="41"/>
  <c r="AJ10" i="41"/>
  <c r="AJ9" i="41"/>
  <c r="AJ12" i="41"/>
  <c r="AJ142" i="41"/>
  <c r="AJ8" i="41"/>
  <c r="AJ143" i="41"/>
  <c r="AK9" i="41"/>
  <c r="AK8" i="41"/>
  <c r="AK12" i="41"/>
  <c r="AK11" i="41"/>
  <c r="AK10" i="41"/>
  <c r="AK142" i="41"/>
  <c r="AK143" i="41"/>
  <c r="AL9" i="41"/>
  <c r="AL12" i="41"/>
  <c r="AL11" i="41"/>
  <c r="AL143" i="41"/>
  <c r="AL142" i="41"/>
  <c r="AL8" i="41"/>
  <c r="AL10" i="41"/>
  <c r="AM142" i="41"/>
  <c r="AM12" i="41"/>
  <c r="AM143" i="41"/>
  <c r="AM8" i="41"/>
  <c r="AM9" i="41"/>
  <c r="AM10" i="41"/>
  <c r="AM11" i="41"/>
  <c r="AN143" i="41"/>
  <c r="AN142" i="41"/>
  <c r="AN8" i="41"/>
  <c r="AN12" i="41"/>
  <c r="AN10" i="41"/>
  <c r="AN11" i="41"/>
  <c r="AN9" i="41"/>
  <c r="AQ11" i="41"/>
  <c r="AQ142" i="41"/>
  <c r="AQ9" i="41"/>
  <c r="AQ8" i="41"/>
  <c r="AQ12" i="41"/>
  <c r="AQ143" i="41"/>
  <c r="AQ10" i="41"/>
  <c r="AR8" i="41"/>
  <c r="AR10" i="41"/>
  <c r="AR143" i="41"/>
  <c r="AR142" i="41"/>
  <c r="AR9" i="41"/>
  <c r="AR11" i="41"/>
  <c r="AR12" i="41"/>
  <c r="AS9" i="41"/>
  <c r="AS142" i="41"/>
  <c r="AS12" i="41"/>
  <c r="AS143" i="41"/>
  <c r="AS8" i="41"/>
  <c r="AS11" i="41"/>
  <c r="AS10" i="41"/>
  <c r="AT11" i="41"/>
  <c r="AT8" i="41"/>
  <c r="AT9" i="41"/>
  <c r="AT12" i="41"/>
  <c r="AT143" i="41"/>
  <c r="AT142" i="41"/>
  <c r="AT10" i="41"/>
  <c r="AU10" i="41"/>
  <c r="AU8" i="41"/>
  <c r="AU12" i="41"/>
  <c r="AU9" i="41"/>
  <c r="AU11" i="41"/>
  <c r="AU142" i="41"/>
  <c r="AU143" i="41"/>
  <c r="AX142" i="41"/>
  <c r="AX11" i="41"/>
  <c r="AX10" i="41"/>
  <c r="AX143" i="41"/>
  <c r="AX8" i="41"/>
  <c r="AX12" i="41"/>
  <c r="AX9" i="41"/>
  <c r="AY11" i="41"/>
  <c r="AY8" i="41"/>
  <c r="AY10" i="41"/>
  <c r="AY12" i="41"/>
  <c r="AY143" i="41"/>
  <c r="AY142" i="41"/>
  <c r="AY9" i="41"/>
  <c r="AZ143" i="41"/>
  <c r="AZ142" i="41"/>
  <c r="AZ9" i="41"/>
  <c r="AZ8" i="41"/>
  <c r="AZ10" i="41"/>
  <c r="AZ12" i="41"/>
  <c r="AZ11" i="41"/>
  <c r="BA11" i="41"/>
  <c r="BA12" i="41"/>
  <c r="BA10" i="41"/>
  <c r="BA8" i="41"/>
  <c r="BA9" i="41"/>
  <c r="BA143" i="41"/>
  <c r="BA142" i="41"/>
  <c r="BB8" i="41"/>
  <c r="BB143" i="41"/>
  <c r="BB142" i="41"/>
  <c r="BB10" i="41"/>
  <c r="BB12" i="41"/>
  <c r="BB11" i="41"/>
  <c r="BB9" i="41"/>
  <c r="BE12" i="41"/>
  <c r="BE10" i="41"/>
  <c r="BE143" i="41"/>
  <c r="BE9" i="41"/>
  <c r="BE11" i="41"/>
  <c r="BE8" i="41"/>
  <c r="BE142" i="41"/>
  <c r="BF12" i="41"/>
  <c r="BF142" i="41"/>
  <c r="BF9" i="41"/>
  <c r="BF8" i="41"/>
  <c r="BF143" i="41"/>
  <c r="BF10" i="41"/>
  <c r="BF11" i="41"/>
  <c r="BG142" i="41"/>
  <c r="BG8" i="41"/>
  <c r="BG9" i="41"/>
  <c r="BG10" i="41"/>
  <c r="BG143" i="41"/>
  <c r="BG12" i="41"/>
  <c r="BG11" i="41"/>
  <c r="AC7" i="41"/>
  <c r="AD7" i="41"/>
  <c r="AE7" i="41"/>
  <c r="AF7" i="41"/>
  <c r="AG7" i="41"/>
  <c r="AJ7" i="41"/>
  <c r="AK7" i="41"/>
  <c r="AL7" i="41"/>
  <c r="AM7" i="41"/>
  <c r="AN7" i="41"/>
  <c r="AQ7" i="41"/>
  <c r="AR7" i="41"/>
  <c r="AS7" i="41"/>
  <c r="AT7" i="41"/>
  <c r="AU7" i="41"/>
  <c r="AX7" i="41"/>
  <c r="AY7" i="41"/>
  <c r="AZ7" i="41"/>
  <c r="BA7" i="41"/>
  <c r="BB7" i="41"/>
  <c r="BE7" i="41"/>
  <c r="BG7" i="41"/>
  <c r="BF7" i="41"/>
  <c r="R147" i="41" l="1"/>
  <c r="S147" i="41"/>
  <c r="V151" i="41" s="1"/>
  <c r="T147" i="41"/>
  <c r="Y113" i="36"/>
  <c r="W113" i="36"/>
  <c r="X113" i="36"/>
  <c r="T151" i="41" l="1"/>
  <c r="W151" i="41"/>
  <c r="U151" i="41"/>
  <c r="R151" i="41"/>
  <c r="Z113" i="36"/>
  <c r="S151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charset val="134"/>
          </rPr>
          <t>Budgeted Cost for Work Performed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charset val="134"/>
          </rPr>
          <t>Actual Cost for Work Performed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R146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46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46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46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50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50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50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50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50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50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<sst xmlns="http://schemas.openxmlformats.org/spreadsheetml/2006/main" count="602" uniqueCount="304">
  <si>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</si>
  <si>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</si>
  <si>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</si>
  <si>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</si>
  <si>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</si>
  <si>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</si>
  <si>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</si>
  <si>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</si>
  <si>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</si>
  <si>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</si>
  <si>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</si>
  <si>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</si>
  <si>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</si>
  <si>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</si>
  <si>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</si>
  <si>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</si>
  <si>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</si>
  <si>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</si>
  <si>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</si>
  <si>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</si>
  <si>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</si>
  <si>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</si>
  <si>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</si>
  <si>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</si>
  <si>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</si>
  <si>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</si>
  <si>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</si>
  <si>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</si>
  <si>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</si>
  <si>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</si>
  <si>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</si>
  <si>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</si>
  <si>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</si>
  <si>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</si>
  <si>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</si>
  <si>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</si>
  <si>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</si>
  <si>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</si>
  <si>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</si>
  <si>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</si>
  <si>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</si>
  <si>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</si>
  <si>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</si>
  <si>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</si>
  <si>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</si>
  <si>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</si>
  <si>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</si>
  <si>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</si>
  <si>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</si>
  <si>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</si>
  <si>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</si>
  <si>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</si>
  <si>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</si>
  <si>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</si>
  <si>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</si>
  <si>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</si>
  <si>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</si>
  <si>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</si>
  <si>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</si>
  <si>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</si>
  <si>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</si>
  <si>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</si>
  <si>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</si>
  <si>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</si>
  <si>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</si>
  <si>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</si>
  <si>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</si>
  <si>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</si>
  <si>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</si>
  <si>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</si>
  <si>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</si>
  <si>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</si>
  <si>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</si>
  <si>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</si>
  <si>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</si>
  <si>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</si>
  <si>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</si>
  <si>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</si>
  <si>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</si>
  <si>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</si>
  <si>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</si>
  <si>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</si>
  <si>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</si>
  <si>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</si>
  <si>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</si>
  <si>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</si>
  <si>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</si>
  <si>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</si>
  <si>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</si>
  <si>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</si>
  <si>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</si>
  <si>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</si>
  <si>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</si>
  <si>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</si>
  <si>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</si>
  <si>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</si>
  <si>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</si>
  <si>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</si>
  <si>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</si>
  <si>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</si>
  <si>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</si>
  <si>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</si>
  <si>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</si>
  <si>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</si>
  <si>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</si>
  <si>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</si>
  <si>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</si>
  <si>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</si>
  <si>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</si>
  <si>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</si>
  <si>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</si>
  <si>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</si>
  <si>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</si>
  <si>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</si>
  <si>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</si>
  <si>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</si>
  <si>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</si>
  <si>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</si>
  <si>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</si>
  <si>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</si>
  <si>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</si>
  <si>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</si>
  <si>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</si>
  <si>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</si>
  <si>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</si>
  <si>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</si>
  <si>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</si>
  <si>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</si>
  <si>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</si>
  <si>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</si>
  <si>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</si>
  <si>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</si>
  <si>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</si>
  <si>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</si>
  <si>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</si>
  <si>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</si>
  <si>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</si>
  <si>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</si>
  <si>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</si>
  <si>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</si>
  <si>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</si>
  <si>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</si>
  <si>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</si>
  <si>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</si>
  <si>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</si>
  <si>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</si>
  <si>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</si>
  <si>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</si>
  <si>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</si>
  <si>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</si>
  <si>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</si>
  <si>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</si>
  <si>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</si>
  <si>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</si>
  <si>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</si>
  <si>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</si>
  <si>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</si>
  <si>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</si>
  <si>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</si>
  <si>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</si>
  <si>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</si>
  <si>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</si>
  <si>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</si>
  <si>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</si>
  <si>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</si>
  <si>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</si>
  <si>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</si>
  <si>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</si>
  <si>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项目管理用文档模板做成</t>
    <phoneticPr fontId="24" type="noConversion"/>
  </si>
  <si>
    <t>进度管理</t>
    <phoneticPr fontId="24" type="noConversion"/>
  </si>
  <si>
    <t>会议记录整理</t>
    <phoneticPr fontId="24" type="noConversion"/>
  </si>
  <si>
    <t>变更管理</t>
    <phoneticPr fontId="24" type="noConversion"/>
  </si>
  <si>
    <t>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</si>
  <si>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</si>
  <si>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</si>
  <si>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</si>
  <si>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</si>
  <si>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</si>
  <si>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</si>
  <si>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kickoff会议</t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</si>
  <si>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</si>
  <si>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</si>
  <si>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</si>
  <si>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</si>
  <si>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</si>
  <si>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</si>
  <si>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</si>
  <si>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</si>
  <si>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</si>
  <si>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</si>
  <si>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</si>
  <si>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</si>
  <si>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</si>
  <si>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</si>
  <si>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</si>
  <si>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</si>
  <si>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</si>
  <si>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</si>
  <si>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</si>
  <si>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</si>
  <si>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</si>
  <si>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LED设备</t>
    <phoneticPr fontId="24" type="noConversion"/>
  </si>
  <si>
    <t>拼接屏设备</t>
    <phoneticPr fontId="24" type="noConversion"/>
  </si>
  <si>
    <t>Resource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</si>
  <si>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</si>
  <si>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</si>
  <si>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LED设备整体效果图编制</t>
    <phoneticPr fontId="24" type="noConversion"/>
  </si>
  <si>
    <t>LED设备安装配件选型</t>
    <phoneticPr fontId="24" type="noConversion"/>
  </si>
  <si>
    <t>LED设备采购下单</t>
    <phoneticPr fontId="24" type="noConversion"/>
  </si>
  <si>
    <t>LED设备采购规划</t>
    <phoneticPr fontId="24" type="noConversion"/>
  </si>
  <si>
    <t>拼接屏设备整体效果图编制</t>
    <phoneticPr fontId="24" type="noConversion"/>
  </si>
  <si>
    <t>拼接屏设备施工点位图编制</t>
    <phoneticPr fontId="24" type="noConversion"/>
  </si>
  <si>
    <t>拼接屏设备施工图编制</t>
    <phoneticPr fontId="24" type="noConversion"/>
  </si>
  <si>
    <t>拼接屏设备采购规划</t>
    <phoneticPr fontId="24" type="noConversion"/>
  </si>
  <si>
    <t>拼接屏设备采购下单</t>
    <phoneticPr fontId="24" type="noConversion"/>
  </si>
  <si>
    <t>LED设备制造</t>
    <phoneticPr fontId="24" type="noConversion"/>
  </si>
  <si>
    <t>拼接屏设备制造</t>
    <phoneticPr fontId="24" type="noConversion"/>
  </si>
  <si>
    <t>LED设备验收</t>
    <phoneticPr fontId="24" type="noConversion"/>
  </si>
  <si>
    <t>拼接屏设备验收</t>
    <phoneticPr fontId="24" type="noConversion"/>
  </si>
  <si>
    <t>LED设备出口审核</t>
    <phoneticPr fontId="24" type="noConversion"/>
  </si>
  <si>
    <t>拼接屏设备出口审核</t>
    <phoneticPr fontId="24" type="noConversion"/>
  </si>
  <si>
    <t>LED设备物流采购</t>
    <phoneticPr fontId="24" type="noConversion"/>
  </si>
  <si>
    <t>LED设备运输</t>
    <phoneticPr fontId="24" type="noConversion"/>
  </si>
  <si>
    <t>LED设备中国出关</t>
    <phoneticPr fontId="24" type="noConversion"/>
  </si>
  <si>
    <t>LED设备日本入关</t>
    <phoneticPr fontId="24" type="noConversion"/>
  </si>
  <si>
    <t>LED设备仓库至门店配送</t>
    <phoneticPr fontId="24" type="noConversion"/>
  </si>
  <si>
    <t>LED设备检收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</si>
  <si>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</si>
  <si>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</si>
  <si>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拼接屏设备中国出关</t>
    <phoneticPr fontId="24" type="noConversion"/>
  </si>
  <si>
    <t>拼接屏设备运输</t>
    <phoneticPr fontId="24" type="noConversion"/>
  </si>
  <si>
    <t>拼接屏设备日本入关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</si>
  <si>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</si>
  <si>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</si>
  <si>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</si>
  <si>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</si>
  <si>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LED设备装箱(含播放盒)</t>
    <phoneticPr fontId="24" type="noConversion"/>
  </si>
  <si>
    <t>LED设备安装</t>
    <phoneticPr fontId="24" type="noConversion"/>
  </si>
  <si>
    <t>LED设备安装检测</t>
    <phoneticPr fontId="24" type="noConversion"/>
  </si>
  <si>
    <t>LED设备交付</t>
    <phoneticPr fontId="24" type="noConversion"/>
  </si>
  <si>
    <t>拼接屏设备安装</t>
    <phoneticPr fontId="24" type="noConversion"/>
  </si>
  <si>
    <t>拼接屏设备安装检测</t>
    <phoneticPr fontId="24" type="noConversion"/>
  </si>
  <si>
    <t>拼接屏设备交付</t>
    <phoneticPr fontId="24" type="noConversion"/>
  </si>
  <si>
    <t>导入计划编制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</si>
  <si>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</si>
  <si>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</si>
  <si>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</si>
  <si>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</si>
  <si>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日本东京涉谷现场勘察</t>
    <phoneticPr fontId="24" type="noConversion"/>
  </si>
  <si>
    <t>LED设备CMS导入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</si>
  <si>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</si>
  <si>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</si>
  <si>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</si>
  <si>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导入准备</t>
    <phoneticPr fontId="24" type="noConversion"/>
  </si>
  <si>
    <t>导入执行</t>
    <phoneticPr fontId="24" type="noConversion"/>
  </si>
  <si>
    <t>日本网络防火墙设置沟通（for IPad）</t>
    <phoneticPr fontId="24" type="noConversion"/>
  </si>
  <si>
    <t>上海网络防火墙设置沟通（for CMS）</t>
    <phoneticPr fontId="24" type="noConversion"/>
  </si>
  <si>
    <t>LED设备选型</t>
    <phoneticPr fontId="24" type="noConversion"/>
  </si>
  <si>
    <t>拼接屏设备选型</t>
    <phoneticPr fontId="24" type="noConversion"/>
  </si>
  <si>
    <t>拼接屏设备配置说明文档编制</t>
    <phoneticPr fontId="24" type="noConversion"/>
  </si>
  <si>
    <t>LED设备内容编制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</si>
  <si>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</si>
  <si>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</si>
  <si>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LED设备内容审核</t>
    <phoneticPr fontId="24" type="noConversion"/>
  </si>
  <si>
    <t>LED设备配置说明文档编制</t>
    <phoneticPr fontId="24" type="noConversion"/>
  </si>
  <si>
    <t>LED设备安装配件说明文档编制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</si>
  <si>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</si>
  <si>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</si>
  <si>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现场验收取证</t>
    <phoneticPr fontId="24" type="noConversion"/>
  </si>
  <si>
    <t>完工报告书编制</t>
    <phoneticPr fontId="24" type="noConversion"/>
  </si>
  <si>
    <t>LED设备物流方式确认</t>
    <phoneticPr fontId="24" type="noConversion"/>
  </si>
  <si>
    <t>拼接屏设备物流方式确认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</si>
  <si>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</si>
  <si>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</si>
  <si>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移动终端设备配置说明文档编制</t>
    <phoneticPr fontId="24" type="noConversion"/>
  </si>
  <si>
    <t>移动终端CMS软件下载安装测试</t>
    <phoneticPr fontId="24" type="noConversion"/>
  </si>
  <si>
    <t>移动终端CMS软件功能测试</t>
    <phoneticPr fontId="24" type="noConversion"/>
  </si>
  <si>
    <t>移动终端设备施工图编制</t>
    <phoneticPr fontId="24" type="noConversion"/>
  </si>
  <si>
    <t>移动终端设备采购规划</t>
    <phoneticPr fontId="24" type="noConversion"/>
  </si>
  <si>
    <t>移动终端设备</t>
    <phoneticPr fontId="24" type="noConversion"/>
  </si>
  <si>
    <t>移动终端设备采购下单</t>
    <phoneticPr fontId="24" type="noConversion"/>
  </si>
  <si>
    <t>移动终端设备物流方式确认</t>
    <phoneticPr fontId="24" type="noConversion"/>
  </si>
  <si>
    <t>移动终端设备物流采购</t>
    <phoneticPr fontId="24" type="noConversion"/>
  </si>
  <si>
    <t>移动终端设备装箱</t>
    <phoneticPr fontId="24" type="noConversion"/>
  </si>
  <si>
    <t>移动终端设备中国出关</t>
    <phoneticPr fontId="24" type="noConversion"/>
  </si>
  <si>
    <t>移动终端设备运输</t>
    <phoneticPr fontId="24" type="noConversion"/>
  </si>
  <si>
    <t>移动终端设备日本入关</t>
    <phoneticPr fontId="24" type="noConversion"/>
  </si>
  <si>
    <t>移动终端设备仓库至门店配送</t>
    <phoneticPr fontId="24" type="noConversion"/>
  </si>
  <si>
    <t>移动终端设备检收</t>
    <phoneticPr fontId="24" type="noConversion"/>
  </si>
  <si>
    <t>拼接屏设备预装</t>
    <phoneticPr fontId="24" type="noConversion"/>
  </si>
  <si>
    <t>移动终端设备安装</t>
    <phoneticPr fontId="24" type="noConversion"/>
  </si>
  <si>
    <t>移动终端设备安装检测</t>
    <phoneticPr fontId="24" type="noConversion"/>
  </si>
  <si>
    <t>移动终端设备交付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</si>
  <si>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</si>
  <si>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</si>
  <si>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</si>
  <si>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</si>
  <si>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</si>
  <si>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</si>
  <si>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</si>
  <si>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</si>
  <si>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</si>
  <si>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</si>
  <si>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L2交换机采购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</si>
</sst>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charset val="134"/>
    </font>
    <font>
      <sz val="9"/>
      <name val="宋体"/>
      <charset val="134"/>
    </font>
    <font>
      <sz val="6"/>
      <name val="ＭＳ Ｐゴシック"/>
      <family val="2"/>
      <charset val="128"/>
    </font>
    <font>
      <sz val="11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8"/>
      <color indexed="81"/>
      <name val="宋体"/>
      <charset val="134"/>
    </font>
    <font>
      <b/>
      <sz val="9"/>
      <name val="宋体"/>
      <charset val="134"/>
    </font>
    <font>
      <sz val="11"/>
      <name val="Arial Unicode MS"/>
      <family val="2"/>
      <charset val="134"/>
    </font>
    <font>
      <sz val="9"/>
      <name val="宋体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b/>
      <sz val="10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14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27" fillId="0" borderId="0" xfId="0" applyFont="1">
      <alignment vertical="center"/>
    </xf>
    <xf numFmtId="0" fontId="27" fillId="7" borderId="34" xfId="0" applyFont="1" applyFill="1" applyBorder="1" applyAlignment="1">
      <alignment horizontal="center" vertical="center"/>
    </xf>
    <xf numFmtId="14" fontId="27" fillId="0" borderId="34" xfId="0" applyNumberFormat="1" applyFont="1" applyBorder="1" applyAlignment="1">
      <alignment horizontal="left" vertical="center"/>
    </xf>
    <xf numFmtId="0" fontId="27" fillId="0" borderId="34" xfId="0" applyFont="1" applyBorder="1" applyAlignment="1">
      <alignment horizontal="left" vertical="center"/>
    </xf>
    <xf numFmtId="0" fontId="27" fillId="0" borderId="35" xfId="0" applyFont="1" applyBorder="1" applyAlignment="1">
      <alignment horizontal="left" vertical="center"/>
    </xf>
    <xf numFmtId="0" fontId="27" fillId="0" borderId="34" xfId="0" applyFont="1" applyBorder="1" applyAlignment="1">
      <alignment vertical="center" wrapText="1"/>
    </xf>
    <xf numFmtId="0" fontId="27" fillId="0" borderId="34" xfId="0" applyFont="1" applyBorder="1" applyAlignment="1">
      <alignment vertical="center"/>
    </xf>
    <xf numFmtId="0" fontId="32" fillId="0" borderId="0" xfId="0" applyFont="1">
      <alignment vertical="center"/>
    </xf>
    <xf numFmtId="0" fontId="34" fillId="0" borderId="9" xfId="0" applyFont="1" applyFill="1" applyBorder="1" applyAlignment="1">
      <alignment horizontal="center" vertical="center"/>
    </xf>
    <xf numFmtId="0" fontId="32" fillId="0" borderId="0" xfId="0" applyFont="1" applyFill="1">
      <alignment vertical="center"/>
    </xf>
    <xf numFmtId="0" fontId="34" fillId="0" borderId="13" xfId="0" applyFont="1" applyFill="1" applyBorder="1" applyAlignment="1">
      <alignment horizontal="center" vertical="center"/>
    </xf>
    <xf numFmtId="14" fontId="34" fillId="0" borderId="13" xfId="0" applyNumberFormat="1" applyFont="1" applyFill="1" applyBorder="1" applyAlignment="1">
      <alignment horizontal="center" vertical="center"/>
    </xf>
    <xf numFmtId="0" fontId="38" fillId="0" borderId="0" xfId="0" applyFont="1" applyFill="1">
      <alignment vertical="center"/>
    </xf>
    <xf numFmtId="0" fontId="45" fillId="0" borderId="0" xfId="0" applyFont="1" applyFill="1">
      <alignment vertical="center"/>
    </xf>
    <xf numFmtId="14" fontId="45" fillId="0" borderId="0" xfId="0" applyNumberFormat="1" applyFont="1" applyFill="1">
      <alignment vertical="center"/>
    </xf>
    <xf numFmtId="181" fontId="37" fillId="0" borderId="36" xfId="0" applyNumberFormat="1" applyFont="1" applyBorder="1" applyAlignment="1">
      <alignment horizontal="center" vertical="center"/>
    </xf>
    <xf numFmtId="181" fontId="37" fillId="0" borderId="37" xfId="0" applyNumberFormat="1" applyFont="1" applyBorder="1" applyAlignment="1">
      <alignment horizontal="center" vertical="center"/>
    </xf>
    <xf numFmtId="181" fontId="37" fillId="0" borderId="38" xfId="0" applyNumberFormat="1" applyFont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 wrapText="1"/>
    </xf>
    <xf numFmtId="0" fontId="40" fillId="2" borderId="0" xfId="0" applyFont="1" applyFill="1">
      <alignment vertical="center"/>
    </xf>
    <xf numFmtId="182" fontId="37" fillId="0" borderId="39" xfId="0" applyNumberFormat="1" applyFont="1" applyFill="1" applyBorder="1" applyAlignment="1">
      <alignment horizontal="center" vertical="center"/>
    </xf>
    <xf numFmtId="182" fontId="37" fillId="0" borderId="40" xfId="0" applyNumberFormat="1" applyFont="1" applyFill="1" applyBorder="1" applyAlignment="1">
      <alignment horizontal="center" vertical="center"/>
    </xf>
    <xf numFmtId="182" fontId="37" fillId="0" borderId="41" xfId="0" applyNumberFormat="1" applyFont="1" applyFill="1" applyBorder="1" applyAlignment="1">
      <alignment horizontal="center" vertical="center"/>
    </xf>
    <xf numFmtId="0" fontId="41" fillId="0" borderId="0" xfId="0" applyFont="1" applyFill="1">
      <alignment vertical="center"/>
    </xf>
    <xf numFmtId="177" fontId="38" fillId="3" borderId="0" xfId="0" applyNumberFormat="1" applyFont="1" applyFill="1">
      <alignment vertical="center"/>
    </xf>
    <xf numFmtId="0" fontId="41" fillId="0" borderId="0" xfId="0" applyFont="1" applyFill="1" applyAlignment="1">
      <alignment horizontal="center" vertical="center"/>
    </xf>
    <xf numFmtId="0" fontId="32" fillId="0" borderId="39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horizontal="center" vertical="center"/>
    </xf>
    <xf numFmtId="0" fontId="32" fillId="0" borderId="41" xfId="0" applyFont="1" applyFill="1" applyBorder="1" applyAlignment="1">
      <alignment horizontal="center" vertical="center"/>
    </xf>
    <xf numFmtId="0" fontId="32" fillId="0" borderId="42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center" vertical="center"/>
    </xf>
    <xf numFmtId="0" fontId="32" fillId="0" borderId="44" xfId="0" applyFont="1" applyFill="1" applyBorder="1" applyAlignment="1">
      <alignment horizontal="center" vertical="center"/>
    </xf>
    <xf numFmtId="0" fontId="41" fillId="4" borderId="0" xfId="0" applyFont="1" applyFill="1">
      <alignment vertical="center"/>
    </xf>
    <xf numFmtId="178" fontId="41" fillId="4" borderId="0" xfId="0" applyNumberFormat="1" applyFont="1" applyFill="1">
      <alignment vertical="center"/>
    </xf>
    <xf numFmtId="178" fontId="41" fillId="3" borderId="0" xfId="0" applyNumberFormat="1" applyFont="1" applyFill="1">
      <alignment vertical="center"/>
    </xf>
    <xf numFmtId="0" fontId="41" fillId="3" borderId="0" xfId="0" applyFont="1" applyFill="1">
      <alignment vertical="center"/>
    </xf>
    <xf numFmtId="178" fontId="41" fillId="3" borderId="0" xfId="0" applyNumberFormat="1" applyFont="1" applyFill="1" applyAlignment="1">
      <alignment horizontal="left" vertical="center"/>
    </xf>
    <xf numFmtId="178" fontId="38" fillId="0" borderId="0" xfId="0" applyNumberFormat="1" applyFont="1" applyFill="1">
      <alignment vertical="center"/>
    </xf>
    <xf numFmtId="178" fontId="41" fillId="0" borderId="0" xfId="0" applyNumberFormat="1" applyFont="1" applyFill="1">
      <alignment vertical="center"/>
    </xf>
    <xf numFmtId="178" fontId="32" fillId="0" borderId="0" xfId="0" applyNumberFormat="1" applyFont="1">
      <alignment vertical="center"/>
    </xf>
    <xf numFmtId="183" fontId="41" fillId="3" borderId="0" xfId="0" applyNumberFormat="1" applyFont="1" applyFill="1" applyAlignment="1">
      <alignment horizontal="left" vertical="center"/>
    </xf>
    <xf numFmtId="9" fontId="41" fillId="3" borderId="0" xfId="0" applyNumberFormat="1" applyFont="1" applyFill="1" applyAlignment="1">
      <alignment horizontal="left" vertical="center"/>
    </xf>
    <xf numFmtId="178" fontId="42" fillId="0" borderId="0" xfId="0" applyNumberFormat="1" applyFont="1" applyFill="1">
      <alignment vertical="center"/>
    </xf>
    <xf numFmtId="0" fontId="42" fillId="0" borderId="0" xfId="0" applyFont="1" applyFill="1">
      <alignment vertical="center"/>
    </xf>
    <xf numFmtId="0" fontId="39" fillId="0" borderId="18" xfId="0" applyFont="1" applyFill="1" applyBorder="1" applyAlignment="1">
      <alignment horizontal="center" vertical="center" wrapText="1"/>
    </xf>
    <xf numFmtId="0" fontId="39" fillId="0" borderId="17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44" fillId="8" borderId="30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8" borderId="23" xfId="0" applyFont="1" applyFill="1" applyBorder="1" applyAlignment="1">
      <alignment horizontal="center" vertical="center"/>
    </xf>
    <xf numFmtId="0" fontId="37" fillId="9" borderId="21" xfId="0" applyFont="1" applyFill="1" applyBorder="1" applyAlignment="1">
      <alignment horizontal="right" vertical="center"/>
    </xf>
    <xf numFmtId="0" fontId="37" fillId="9" borderId="45" xfId="0" applyFont="1" applyFill="1" applyBorder="1" applyAlignment="1">
      <alignment horizontal="right" vertical="center"/>
    </xf>
    <xf numFmtId="14" fontId="37" fillId="9" borderId="32" xfId="0" applyNumberFormat="1" applyFont="1" applyFill="1" applyBorder="1">
      <alignment vertical="center"/>
    </xf>
    <xf numFmtId="176" fontId="37" fillId="9" borderId="5" xfId="0" applyNumberFormat="1" applyFont="1" applyFill="1" applyBorder="1">
      <alignment vertical="center"/>
    </xf>
    <xf numFmtId="0" fontId="37" fillId="9" borderId="32" xfId="0" applyFont="1" applyFill="1" applyBorder="1">
      <alignment vertical="center"/>
    </xf>
    <xf numFmtId="0" fontId="37" fillId="9" borderId="21" xfId="0" applyFont="1" applyFill="1" applyBorder="1">
      <alignment vertical="center"/>
    </xf>
    <xf numFmtId="179" fontId="37" fillId="9" borderId="23" xfId="0" applyNumberFormat="1" applyFont="1" applyFill="1" applyBorder="1">
      <alignment vertical="center"/>
    </xf>
    <xf numFmtId="0" fontId="44" fillId="9" borderId="22" xfId="0" applyFont="1" applyFill="1" applyBorder="1">
      <alignment vertical="center"/>
    </xf>
    <xf numFmtId="0" fontId="44" fillId="0" borderId="30" xfId="0" applyFont="1" applyFill="1" applyBorder="1" applyAlignment="1">
      <alignment horizontal="center" vertical="center"/>
    </xf>
    <xf numFmtId="0" fontId="44" fillId="0" borderId="31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left" vertical="center" indent="1"/>
    </xf>
    <xf numFmtId="0" fontId="37" fillId="0" borderId="21" xfId="0" applyFont="1" applyFill="1" applyBorder="1" applyAlignment="1">
      <alignment horizontal="right" vertical="center" shrinkToFit="1"/>
    </xf>
    <xf numFmtId="0" fontId="37" fillId="0" borderId="46" xfId="0" applyFont="1" applyFill="1" applyBorder="1" applyAlignment="1">
      <alignment horizontal="left" vertical="center" shrinkToFit="1"/>
    </xf>
    <xf numFmtId="14" fontId="37" fillId="0" borderId="32" xfId="0" applyNumberFormat="1" applyFont="1" applyFill="1" applyBorder="1">
      <alignment vertical="center"/>
    </xf>
    <xf numFmtId="176" fontId="37" fillId="0" borderId="5" xfId="0" applyNumberFormat="1" applyFont="1" applyFill="1" applyBorder="1">
      <alignment vertical="center"/>
    </xf>
    <xf numFmtId="179" fontId="37" fillId="0" borderId="23" xfId="0" applyNumberFormat="1" applyFont="1" applyFill="1" applyBorder="1">
      <alignment vertical="center"/>
    </xf>
    <xf numFmtId="9" fontId="37" fillId="0" borderId="21" xfId="0" applyNumberFormat="1" applyFont="1" applyFill="1" applyBorder="1">
      <alignment vertical="center"/>
    </xf>
    <xf numFmtId="0" fontId="37" fillId="0" borderId="22" xfId="0" applyFont="1" applyFill="1" applyBorder="1">
      <alignment vertical="center"/>
    </xf>
    <xf numFmtId="0" fontId="44" fillId="0" borderId="22" xfId="0" applyFont="1" applyFill="1" applyBorder="1">
      <alignment vertical="center"/>
    </xf>
    <xf numFmtId="0" fontId="44" fillId="0" borderId="3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37" fillId="9" borderId="21" xfId="0" applyFont="1" applyFill="1" applyBorder="1" applyAlignment="1">
      <alignment horizontal="right" vertical="center" shrinkToFit="1"/>
    </xf>
    <xf numFmtId="0" fontId="37" fillId="9" borderId="46" xfId="0" applyFont="1" applyFill="1" applyBorder="1" applyAlignment="1">
      <alignment horizontal="right" vertical="center" shrinkToFit="1"/>
    </xf>
    <xf numFmtId="9" fontId="37" fillId="9" borderId="21" xfId="0" applyNumberFormat="1" applyFont="1" applyFill="1" applyBorder="1">
      <alignment vertical="center"/>
    </xf>
    <xf numFmtId="0" fontId="37" fillId="0" borderId="46" xfId="0" applyFont="1" applyFill="1" applyBorder="1" applyAlignment="1">
      <alignment horizontal="right" vertical="center" shrinkToFit="1"/>
    </xf>
    <xf numFmtId="0" fontId="37" fillId="8" borderId="31" xfId="0" applyFont="1" applyFill="1" applyBorder="1" applyAlignment="1">
      <alignment horizontal="center" vertical="center"/>
    </xf>
    <xf numFmtId="0" fontId="37" fillId="8" borderId="23" xfId="0" applyFont="1" applyFill="1" applyBorder="1" applyAlignment="1">
      <alignment horizontal="center" vertical="center"/>
    </xf>
    <xf numFmtId="0" fontId="37" fillId="9" borderId="22" xfId="0" applyFont="1" applyFill="1" applyBorder="1">
      <alignment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 vertical="center"/>
    </xf>
    <xf numFmtId="0" fontId="37" fillId="0" borderId="7" xfId="0" applyFont="1" applyFill="1" applyBorder="1">
      <alignment vertical="center"/>
    </xf>
    <xf numFmtId="0" fontId="37" fillId="0" borderId="47" xfId="0" applyFont="1" applyFill="1" applyBorder="1">
      <alignment vertical="center"/>
    </xf>
    <xf numFmtId="14" fontId="39" fillId="0" borderId="32" xfId="0" applyNumberFormat="1" applyFont="1" applyFill="1" applyBorder="1" applyAlignment="1">
      <alignment horizontal="center" vertical="center"/>
    </xf>
    <xf numFmtId="176" fontId="39" fillId="0" borderId="5" xfId="0" applyNumberFormat="1" applyFont="1" applyFill="1" applyBorder="1" applyAlignment="1">
      <alignment horizontal="center" vertical="center"/>
    </xf>
    <xf numFmtId="14" fontId="39" fillId="0" borderId="6" xfId="0" applyNumberFormat="1" applyFont="1" applyFill="1" applyBorder="1" applyAlignment="1">
      <alignment horizontal="center" vertical="center"/>
    </xf>
    <xf numFmtId="9" fontId="37" fillId="0" borderId="7" xfId="0" applyNumberFormat="1" applyFont="1" applyFill="1" applyBorder="1">
      <alignment vertical="center"/>
    </xf>
    <xf numFmtId="0" fontId="37" fillId="0" borderId="8" xfId="0" applyFont="1" applyFill="1" applyBorder="1">
      <alignment vertical="center"/>
    </xf>
    <xf numFmtId="0" fontId="37" fillId="4" borderId="3" xfId="0" applyFont="1" applyFill="1" applyBorder="1" applyAlignment="1">
      <alignment horizontal="center" vertical="center"/>
    </xf>
    <xf numFmtId="0" fontId="37" fillId="4" borderId="4" xfId="0" applyFont="1" applyFill="1" applyBorder="1" applyAlignment="1">
      <alignment horizontal="center" vertical="center"/>
    </xf>
    <xf numFmtId="0" fontId="37" fillId="4" borderId="5" xfId="0" applyFont="1" applyFill="1" applyBorder="1" applyAlignment="1">
      <alignment horizontal="center" vertical="center"/>
    </xf>
    <xf numFmtId="0" fontId="37" fillId="4" borderId="8" xfId="0" applyFont="1" applyFill="1" applyBorder="1" applyAlignment="1">
      <alignment horizontal="left" vertical="center"/>
    </xf>
    <xf numFmtId="0" fontId="37" fillId="4" borderId="7" xfId="0" applyFont="1" applyFill="1" applyBorder="1">
      <alignment vertical="center"/>
    </xf>
    <xf numFmtId="0" fontId="37" fillId="4" borderId="47" xfId="0" applyFont="1" applyFill="1" applyBorder="1">
      <alignment vertical="center"/>
    </xf>
    <xf numFmtId="14" fontId="37" fillId="4" borderId="32" xfId="0" applyNumberFormat="1" applyFont="1" applyFill="1" applyBorder="1">
      <alignment vertical="center"/>
    </xf>
    <xf numFmtId="176" fontId="37" fillId="4" borderId="5" xfId="0" applyNumberFormat="1" applyFont="1" applyFill="1" applyBorder="1">
      <alignment vertical="center"/>
    </xf>
    <xf numFmtId="14" fontId="37" fillId="4" borderId="6" xfId="0" applyNumberFormat="1" applyFont="1" applyFill="1" applyBorder="1">
      <alignment vertical="center"/>
    </xf>
    <xf numFmtId="9" fontId="37" fillId="4" borderId="7" xfId="0" applyNumberFormat="1" applyFont="1" applyFill="1" applyBorder="1">
      <alignment vertical="center"/>
    </xf>
    <xf numFmtId="0" fontId="37" fillId="4" borderId="8" xfId="0" applyFont="1" applyFill="1" applyBorder="1">
      <alignment vertical="center"/>
    </xf>
    <xf numFmtId="0" fontId="37" fillId="0" borderId="8" xfId="0" applyFont="1" applyFill="1" applyBorder="1" applyAlignment="1">
      <alignment horizontal="left" vertical="center"/>
    </xf>
    <xf numFmtId="14" fontId="37" fillId="0" borderId="6" xfId="0" applyNumberFormat="1" applyFont="1" applyFill="1" applyBorder="1">
      <alignment vertical="center"/>
    </xf>
    <xf numFmtId="0" fontId="37" fillId="0" borderId="48" xfId="0" applyFont="1" applyFill="1" applyBorder="1" applyAlignment="1">
      <alignment horizontal="center" vertical="center"/>
    </xf>
    <xf numFmtId="0" fontId="37" fillId="0" borderId="49" xfId="0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37" fillId="0" borderId="50" xfId="0" applyFont="1" applyBorder="1" applyAlignment="1">
      <alignment horizontal="left" vertical="center" indent="1"/>
    </xf>
    <xf numFmtId="0" fontId="37" fillId="0" borderId="18" xfId="0" applyFont="1" applyFill="1" applyBorder="1" applyAlignment="1">
      <alignment horizontal="right" vertical="center"/>
    </xf>
    <xf numFmtId="0" fontId="37" fillId="0" borderId="51" xfId="0" applyFont="1" applyFill="1" applyBorder="1" applyAlignment="1">
      <alignment horizontal="right" vertical="center"/>
    </xf>
    <xf numFmtId="14" fontId="37" fillId="0" borderId="17" xfId="0" applyNumberFormat="1" applyFont="1" applyFill="1" applyBorder="1">
      <alignment vertical="center"/>
    </xf>
    <xf numFmtId="176" fontId="37" fillId="0" borderId="19" xfId="0" applyNumberFormat="1" applyFont="1" applyFill="1" applyBorder="1">
      <alignment vertical="center"/>
    </xf>
    <xf numFmtId="9" fontId="37" fillId="0" borderId="18" xfId="0" applyNumberFormat="1" applyFont="1" applyFill="1" applyBorder="1">
      <alignment vertical="center"/>
    </xf>
    <xf numFmtId="0" fontId="37" fillId="0" borderId="50" xfId="0" applyFont="1" applyFill="1" applyBorder="1">
      <alignment vertical="center"/>
    </xf>
    <xf numFmtId="0" fontId="31" fillId="9" borderId="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left" vertical="center" indent="1"/>
    </xf>
    <xf numFmtId="0" fontId="33" fillId="0" borderId="8" xfId="0" applyFont="1" applyFill="1" applyBorder="1" applyAlignment="1">
      <alignment horizontal="left" vertical="center" indent="2"/>
    </xf>
    <xf numFmtId="0" fontId="37" fillId="10" borderId="21" xfId="0" applyFont="1" applyFill="1" applyBorder="1" applyAlignment="1">
      <alignment horizontal="right" vertical="center" shrinkToFit="1"/>
    </xf>
    <xf numFmtId="0" fontId="37" fillId="10" borderId="46" xfId="0" applyFont="1" applyFill="1" applyBorder="1" applyAlignment="1">
      <alignment horizontal="right" vertical="center" shrinkToFit="1"/>
    </xf>
    <xf numFmtId="14" fontId="37" fillId="10" borderId="32" xfId="0" applyNumberFormat="1" applyFont="1" applyFill="1" applyBorder="1">
      <alignment vertical="center"/>
    </xf>
    <xf numFmtId="176" fontId="37" fillId="10" borderId="5" xfId="0" applyNumberFormat="1" applyFont="1" applyFill="1" applyBorder="1">
      <alignment vertical="center"/>
    </xf>
    <xf numFmtId="9" fontId="37" fillId="10" borderId="21" xfId="0" applyNumberFormat="1" applyFont="1" applyFill="1" applyBorder="1">
      <alignment vertical="center"/>
    </xf>
    <xf numFmtId="0" fontId="44" fillId="10" borderId="22" xfId="0" applyFont="1" applyFill="1" applyBorder="1">
      <alignment vertical="center"/>
    </xf>
    <xf numFmtId="0" fontId="44" fillId="10" borderId="30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0" borderId="23" xfId="0" applyFont="1" applyFill="1" applyBorder="1" applyAlignment="1">
      <alignment horizontal="center" vertical="center"/>
    </xf>
    <xf numFmtId="179" fontId="37" fillId="10" borderId="23" xfId="0" applyNumberFormat="1" applyFont="1" applyFill="1" applyBorder="1">
      <alignment vertical="center"/>
    </xf>
    <xf numFmtId="0" fontId="31" fillId="10" borderId="8" xfId="0" applyFont="1" applyFill="1" applyBorder="1" applyAlignment="1">
      <alignment horizontal="left" vertical="center" indent="1"/>
    </xf>
    <xf numFmtId="0" fontId="24" fillId="0" borderId="8" xfId="0" applyFont="1" applyFill="1" applyBorder="1" applyAlignment="1">
      <alignment horizontal="left" vertical="center" indent="1"/>
    </xf>
    <xf numFmtId="0" fontId="24" fillId="0" borderId="8" xfId="0" applyFont="1" applyFill="1" applyBorder="1" applyAlignment="1">
      <alignment horizontal="left" vertical="center" indent="2"/>
    </xf>
    <xf numFmtId="0" fontId="44" fillId="11" borderId="30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11" borderId="23" xfId="0" applyFont="1" applyFill="1" applyBorder="1" applyAlignment="1">
      <alignment horizontal="center" vertical="center"/>
    </xf>
    <xf numFmtId="0" fontId="33" fillId="11" borderId="8" xfId="0" applyFont="1" applyFill="1" applyBorder="1" applyAlignment="1">
      <alignment horizontal="left" vertical="center" indent="1"/>
    </xf>
    <xf numFmtId="0" fontId="37" fillId="11" borderId="21" xfId="0" applyFont="1" applyFill="1" applyBorder="1" applyAlignment="1">
      <alignment horizontal="right" vertical="center" shrinkToFit="1"/>
    </xf>
    <xf numFmtId="0" fontId="37" fillId="11" borderId="46" xfId="0" applyFont="1" applyFill="1" applyBorder="1" applyAlignment="1">
      <alignment horizontal="left" vertical="center" shrinkToFit="1"/>
    </xf>
    <xf numFmtId="14" fontId="37" fillId="11" borderId="32" xfId="0" applyNumberFormat="1" applyFont="1" applyFill="1" applyBorder="1">
      <alignment vertical="center"/>
    </xf>
    <xf numFmtId="176" fontId="37" fillId="11" borderId="5" xfId="0" applyNumberFormat="1" applyFont="1" applyFill="1" applyBorder="1">
      <alignment vertical="center"/>
    </xf>
    <xf numFmtId="179" fontId="37" fillId="11" borderId="23" xfId="0" applyNumberFormat="1" applyFont="1" applyFill="1" applyBorder="1">
      <alignment vertical="center"/>
    </xf>
    <xf numFmtId="9" fontId="37" fillId="11" borderId="21" xfId="0" applyNumberFormat="1" applyFont="1" applyFill="1" applyBorder="1">
      <alignment vertical="center"/>
    </xf>
    <xf numFmtId="0" fontId="44" fillId="11" borderId="22" xfId="0" applyFont="1" applyFill="1" applyBorder="1">
      <alignment vertical="center"/>
    </xf>
    <xf numFmtId="0" fontId="27" fillId="0" borderId="34" xfId="0" applyFont="1" applyBorder="1" applyAlignment="1">
      <alignment horizontal="center" vertical="center"/>
    </xf>
    <xf numFmtId="0" fontId="36" fillId="0" borderId="12" xfId="0" applyFont="1" applyFill="1" applyBorder="1" applyAlignment="1">
      <alignment horizontal="left" vertical="center"/>
    </xf>
    <xf numFmtId="0" fontId="36" fillId="0" borderId="16" xfId="0" applyFont="1" applyFill="1" applyBorder="1" applyAlignment="1">
      <alignment horizontal="left" vertical="center"/>
    </xf>
    <xf numFmtId="0" fontId="39" fillId="0" borderId="59" xfId="0" applyFont="1" applyFill="1" applyBorder="1" applyAlignment="1">
      <alignment horizontal="center" vertical="center" wrapText="1"/>
    </xf>
    <xf numFmtId="0" fontId="39" fillId="0" borderId="60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 wrapText="1"/>
    </xf>
    <xf numFmtId="0" fontId="39" fillId="0" borderId="53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7" fillId="0" borderId="53" xfId="0" applyFont="1" applyBorder="1">
      <alignment vertical="center"/>
    </xf>
    <xf numFmtId="0" fontId="39" fillId="0" borderId="54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4" xfId="0" applyFont="1" applyFill="1" applyBorder="1" applyAlignment="1">
      <alignment horizontal="center" vertical="center" wrapText="1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14" fontId="37" fillId="0" borderId="14" xfId="0" applyNumberFormat="1" applyFont="1" applyFill="1" applyBorder="1" applyAlignment="1">
      <alignment horizontal="center" vertical="center"/>
    </xf>
    <xf numFmtId="14" fontId="37" fillId="0" borderId="16" xfId="0" applyNumberFormat="1" applyFont="1" applyFill="1" applyBorder="1" applyAlignment="1">
      <alignment horizontal="center" vertical="center"/>
    </xf>
    <xf numFmtId="14" fontId="37" fillId="0" borderId="15" xfId="0" applyNumberFormat="1" applyFont="1" applyFill="1" applyBorder="1" applyAlignment="1">
      <alignment horizontal="center" vertical="center"/>
    </xf>
    <xf numFmtId="0" fontId="43" fillId="0" borderId="10" xfId="0" applyFont="1" applyFill="1" applyBorder="1" applyAlignment="1">
      <alignment horizontal="center" vertical="center"/>
    </xf>
    <xf numFmtId="0" fontId="43" fillId="0" borderId="11" xfId="0" applyFont="1" applyFill="1" applyBorder="1" applyAlignment="1">
      <alignment horizontal="center" vertical="center"/>
    </xf>
    <xf numFmtId="0" fontId="43" fillId="0" borderId="14" xfId="0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0" fontId="46" fillId="0" borderId="8" xfId="0" applyFont="1" applyFill="1" applyBorder="1" applyAlignment="1">
      <alignment horizontal="left" vertical="center" indent="1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118"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59"/>
  <sheetViews>
    <sheetView tabSelected="1" view="pageBreakPreview" zoomScaleNormal="140" zoomScaleSheetLayoutView="100" workbookViewId="0">
      <pane ySplit="5" topLeftCell="A81" activePane="bottomLeft" state="frozen"/>
      <selection activeCell="F1" sqref="F1"/>
      <selection pane="bottomLeft" activeCell="K8" sqref="K8"/>
    </sheetView>
  </sheetViews>
  <sheetFormatPr defaultRowHeight="15.6"/>
  <cols>
    <col min="1" max="5" width="2.77734375" style="124" customWidth="1"/>
    <col min="6" max="6" width="33.33203125" style="124" customWidth="1"/>
    <col min="7" max="14" width="9.44140625" style="124" customWidth="1"/>
    <col min="15" max="15" width="10.5546875" style="124" customWidth="1"/>
    <col min="16" max="16" width="23.44140625" style="124" customWidth="1"/>
    <col min="17" max="17" width="2.33203125" style="124" customWidth="1"/>
    <col min="18" max="18" width="7.21875" style="124" customWidth="1"/>
    <col min="19" max="20" width="8.33203125" style="124" customWidth="1"/>
    <col min="21" max="22" width="7.33203125" style="124" customWidth="1"/>
    <col min="23" max="24" width="8.88671875" style="124"/>
    <col min="25" max="59" width="5.21875" style="124" customWidth="1"/>
    <col min="60" max="16384" width="8.88671875" style="124"/>
  </cols>
  <sheetData>
    <row r="1" spans="1:59" ht="19.5" customHeight="1" thickTop="1">
      <c r="A1" s="284" t="s">
        <v>187</v>
      </c>
      <c r="B1" s="285"/>
      <c r="C1" s="285"/>
      <c r="D1" s="285"/>
      <c r="E1" s="285"/>
      <c r="F1" s="285"/>
      <c r="G1" s="285"/>
      <c r="H1" s="285"/>
      <c r="I1" s="125" t="s">
        <v>185</v>
      </c>
      <c r="J1" s="278" t="s">
        <v>189</v>
      </c>
      <c r="K1" s="279"/>
      <c r="L1" s="125" t="s">
        <v>186</v>
      </c>
      <c r="M1" s="278" t="s">
        <v>190</v>
      </c>
      <c r="N1" s="280"/>
      <c r="O1" s="163"/>
      <c r="P1" s="259"/>
      <c r="Q1" s="126"/>
      <c r="R1" s="126"/>
      <c r="S1" s="126"/>
      <c r="T1" s="126"/>
      <c r="U1" s="126"/>
      <c r="V1" s="126"/>
      <c r="W1" s="126"/>
    </row>
    <row r="2" spans="1:59" ht="17.25" customHeight="1" thickBot="1">
      <c r="A2" s="286"/>
      <c r="B2" s="287"/>
      <c r="C2" s="287"/>
      <c r="D2" s="287"/>
      <c r="E2" s="287"/>
      <c r="F2" s="287"/>
      <c r="G2" s="287"/>
      <c r="H2" s="287"/>
      <c r="I2" s="127"/>
      <c r="J2" s="281"/>
      <c r="K2" s="282"/>
      <c r="L2" s="128"/>
      <c r="M2" s="281"/>
      <c r="N2" s="283"/>
      <c r="O2" s="164"/>
      <c r="P2" s="260"/>
      <c r="Q2" s="126"/>
      <c r="R2" s="126"/>
      <c r="S2" s="126"/>
      <c r="T2" s="126"/>
      <c r="U2" s="126"/>
      <c r="V2" s="126"/>
      <c r="W2" s="126"/>
    </row>
    <row r="3" spans="1:59" ht="12.75" customHeight="1" thickTop="1" thickBot="1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30"/>
      <c r="S3" s="129"/>
      <c r="T3" s="129"/>
      <c r="U3" s="129"/>
      <c r="V3" s="129"/>
      <c r="W3" s="129"/>
    </row>
    <row r="4" spans="1:59" ht="23.25" customHeight="1">
      <c r="A4" s="265" t="s">
        <v>153</v>
      </c>
      <c r="B4" s="266"/>
      <c r="C4" s="266"/>
      <c r="D4" s="267"/>
      <c r="E4" s="267"/>
      <c r="F4" s="270" t="s">
        <v>188</v>
      </c>
      <c r="G4" s="272" t="s">
        <v>203</v>
      </c>
      <c r="H4" s="274" t="s">
        <v>180</v>
      </c>
      <c r="I4" s="275" t="s">
        <v>181</v>
      </c>
      <c r="J4" s="276"/>
      <c r="K4" s="277"/>
      <c r="L4" s="275" t="s">
        <v>182</v>
      </c>
      <c r="M4" s="276"/>
      <c r="N4" s="277"/>
      <c r="O4" s="261" t="s">
        <v>191</v>
      </c>
      <c r="P4" s="263" t="s">
        <v>184</v>
      </c>
      <c r="Q4" s="129"/>
      <c r="R4" s="130"/>
      <c r="S4" s="131"/>
      <c r="T4" s="129"/>
      <c r="U4" s="129"/>
      <c r="V4" s="129"/>
      <c r="W4" s="129"/>
      <c r="Y4" s="132">
        <v>43607</v>
      </c>
      <c r="Z4" s="133">
        <f>Y4+1</f>
        <v>43608</v>
      </c>
      <c r="AA4" s="133">
        <f t="shared" ref="AA4:BG4" si="0">Z4+1</f>
        <v>43609</v>
      </c>
      <c r="AB4" s="133">
        <f t="shared" si="0"/>
        <v>43610</v>
      </c>
      <c r="AC4" s="133">
        <f t="shared" si="0"/>
        <v>43611</v>
      </c>
      <c r="AD4" s="133">
        <f t="shared" si="0"/>
        <v>43612</v>
      </c>
      <c r="AE4" s="133">
        <f t="shared" si="0"/>
        <v>43613</v>
      </c>
      <c r="AF4" s="133">
        <f t="shared" si="0"/>
        <v>43614</v>
      </c>
      <c r="AG4" s="133">
        <f t="shared" si="0"/>
        <v>43615</v>
      </c>
      <c r="AH4" s="133">
        <f t="shared" si="0"/>
        <v>43616</v>
      </c>
      <c r="AI4" s="133">
        <f t="shared" si="0"/>
        <v>43617</v>
      </c>
      <c r="AJ4" s="133">
        <f t="shared" si="0"/>
        <v>43618</v>
      </c>
      <c r="AK4" s="133">
        <f t="shared" si="0"/>
        <v>43619</v>
      </c>
      <c r="AL4" s="133">
        <f t="shared" si="0"/>
        <v>43620</v>
      </c>
      <c r="AM4" s="133">
        <f t="shared" si="0"/>
        <v>43621</v>
      </c>
      <c r="AN4" s="133">
        <f t="shared" si="0"/>
        <v>43622</v>
      </c>
      <c r="AO4" s="133">
        <f t="shared" si="0"/>
        <v>43623</v>
      </c>
      <c r="AP4" s="133">
        <f t="shared" si="0"/>
        <v>43624</v>
      </c>
      <c r="AQ4" s="133">
        <f t="shared" si="0"/>
        <v>43625</v>
      </c>
      <c r="AR4" s="133">
        <f t="shared" si="0"/>
        <v>43626</v>
      </c>
      <c r="AS4" s="133">
        <f t="shared" si="0"/>
        <v>43627</v>
      </c>
      <c r="AT4" s="133">
        <f t="shared" si="0"/>
        <v>43628</v>
      </c>
      <c r="AU4" s="133">
        <f t="shared" si="0"/>
        <v>43629</v>
      </c>
      <c r="AV4" s="133">
        <f t="shared" si="0"/>
        <v>43630</v>
      </c>
      <c r="AW4" s="133">
        <f t="shared" si="0"/>
        <v>43631</v>
      </c>
      <c r="AX4" s="133">
        <f t="shared" si="0"/>
        <v>43632</v>
      </c>
      <c r="AY4" s="133">
        <f t="shared" si="0"/>
        <v>43633</v>
      </c>
      <c r="AZ4" s="133">
        <f t="shared" si="0"/>
        <v>43634</v>
      </c>
      <c r="BA4" s="133">
        <f t="shared" si="0"/>
        <v>43635</v>
      </c>
      <c r="BB4" s="133">
        <f t="shared" si="0"/>
        <v>43636</v>
      </c>
      <c r="BC4" s="133">
        <f t="shared" si="0"/>
        <v>43637</v>
      </c>
      <c r="BD4" s="133">
        <f t="shared" si="0"/>
        <v>43638</v>
      </c>
      <c r="BE4" s="133">
        <f t="shared" si="0"/>
        <v>43639</v>
      </c>
      <c r="BF4" s="133">
        <f t="shared" si="0"/>
        <v>43640</v>
      </c>
      <c r="BG4" s="134">
        <f t="shared" si="0"/>
        <v>43641</v>
      </c>
    </row>
    <row r="5" spans="1:59" ht="40.200000000000003" thickBot="1">
      <c r="A5" s="268"/>
      <c r="B5" s="269"/>
      <c r="C5" s="269"/>
      <c r="D5" s="269"/>
      <c r="E5" s="269"/>
      <c r="F5" s="271"/>
      <c r="G5" s="273"/>
      <c r="H5" s="273"/>
      <c r="I5" s="162" t="s">
        <v>193</v>
      </c>
      <c r="J5" s="161" t="s">
        <v>192</v>
      </c>
      <c r="K5" s="135" t="s">
        <v>183</v>
      </c>
      <c r="L5" s="162" t="s">
        <v>193</v>
      </c>
      <c r="M5" s="161" t="s">
        <v>192</v>
      </c>
      <c r="N5" s="135" t="s">
        <v>183</v>
      </c>
      <c r="O5" s="262"/>
      <c r="P5" s="264"/>
      <c r="Q5" s="129"/>
      <c r="R5" s="136" t="s">
        <v>173</v>
      </c>
      <c r="S5" s="136" t="s">
        <v>174</v>
      </c>
      <c r="T5" s="136" t="s">
        <v>32</v>
      </c>
      <c r="U5" s="129"/>
      <c r="V5" s="129"/>
      <c r="W5" s="129"/>
      <c r="Y5" s="137" t="s">
        <v>158</v>
      </c>
      <c r="Z5" s="138" t="s">
        <v>159</v>
      </c>
      <c r="AA5" s="138" t="s">
        <v>160</v>
      </c>
      <c r="AB5" s="138" t="s">
        <v>161</v>
      </c>
      <c r="AC5" s="138" t="s">
        <v>162</v>
      </c>
      <c r="AD5" s="138" t="s">
        <v>163</v>
      </c>
      <c r="AE5" s="138" t="s">
        <v>164</v>
      </c>
      <c r="AF5" s="138" t="s">
        <v>165</v>
      </c>
      <c r="AG5" s="138" t="s">
        <v>166</v>
      </c>
      <c r="AH5" s="138" t="s">
        <v>160</v>
      </c>
      <c r="AI5" s="138" t="s">
        <v>161</v>
      </c>
      <c r="AJ5" s="138" t="s">
        <v>162</v>
      </c>
      <c r="AK5" s="138" t="s">
        <v>163</v>
      </c>
      <c r="AL5" s="138" t="s">
        <v>164</v>
      </c>
      <c r="AM5" s="138" t="s">
        <v>165</v>
      </c>
      <c r="AN5" s="138" t="s">
        <v>166</v>
      </c>
      <c r="AO5" s="138" t="s">
        <v>160</v>
      </c>
      <c r="AP5" s="138" t="s">
        <v>161</v>
      </c>
      <c r="AQ5" s="138" t="s">
        <v>162</v>
      </c>
      <c r="AR5" s="138" t="s">
        <v>163</v>
      </c>
      <c r="AS5" s="138" t="s">
        <v>164</v>
      </c>
      <c r="AT5" s="138" t="s">
        <v>165</v>
      </c>
      <c r="AU5" s="138" t="s">
        <v>166</v>
      </c>
      <c r="AV5" s="138" t="s">
        <v>160</v>
      </c>
      <c r="AW5" s="138" t="s">
        <v>161</v>
      </c>
      <c r="AX5" s="138" t="s">
        <v>162</v>
      </c>
      <c r="AY5" s="138" t="s">
        <v>163</v>
      </c>
      <c r="AZ5" s="138" t="s">
        <v>164</v>
      </c>
      <c r="BA5" s="138" t="s">
        <v>165</v>
      </c>
      <c r="BB5" s="138" t="s">
        <v>166</v>
      </c>
      <c r="BC5" s="138" t="s">
        <v>160</v>
      </c>
      <c r="BD5" s="138" t="s">
        <v>161</v>
      </c>
      <c r="BE5" s="138" t="s">
        <v>162</v>
      </c>
      <c r="BF5" s="138" t="s">
        <v>163</v>
      </c>
      <c r="BG5" s="139" t="s">
        <v>164</v>
      </c>
    </row>
    <row r="6" spans="1:59" ht="16.8">
      <c r="A6" s="165">
        <v>0</v>
      </c>
      <c r="B6" s="166"/>
      <c r="C6" s="166"/>
      <c r="D6" s="166"/>
      <c r="E6" s="167"/>
      <c r="F6" s="231" t="s">
        <v>167</v>
      </c>
      <c r="G6" s="168"/>
      <c r="H6" s="169"/>
      <c r="I6" s="170">
        <v>43605</v>
      </c>
      <c r="J6" s="170">
        <v>43677</v>
      </c>
      <c r="K6" s="171">
        <f>SUM(K7:K13)</f>
        <v>56</v>
      </c>
      <c r="L6" s="172"/>
      <c r="M6" s="173"/>
      <c r="N6" s="174"/>
      <c r="O6" s="173"/>
      <c r="P6" s="175"/>
      <c r="Q6" s="140"/>
      <c r="R6" s="141">
        <f>IF($J6="","",IF($J6&lt;=$L$2,$K6,IF($I6&lt;=$L$2,NETWORKDAYS($I6,$L$2,holiday!$C$3:$C$10)/NETWORKDAYS($I6,$J6,holiday!$C$3:$C$10)*$K6,0)))</f>
        <v>0</v>
      </c>
      <c r="S6" s="141">
        <f t="shared" ref="S6:S141" si="1">IF($J6="","",IF($L6&lt;=$L$2,$K6*IF($O6&lt;&gt;"",$O6,0),0))</f>
        <v>0</v>
      </c>
      <c r="T6" s="141">
        <f t="shared" ref="T6:T141" si="2">IF($J6="","",IF($L6&lt;=$L$2,IF($N6&lt;&gt;"",$N6,$K6*IF($O6&lt;&gt;"",$O6,0)),0))</f>
        <v>0</v>
      </c>
      <c r="U6" s="142"/>
      <c r="V6" s="140"/>
      <c r="W6" s="140"/>
      <c r="Y6" s="143" t="str">
        <f t="shared" ref="Y6:Z13" si="3">IF(Y$5&lt;&gt;"周日",IF(Y$5&lt;&gt;"周六",IF($L6="","",IF(Y$4&gt;=$L6,IF(Y$4&lt;=$M6,IF($O6=1,"★",""),""),"")),""),"")</f>
        <v/>
      </c>
      <c r="Z6" s="144" t="str">
        <f t="shared" si="3"/>
        <v/>
      </c>
      <c r="AA6" s="144" t="str">
        <f t="shared" ref="AA6:AJ7" si="4">IF(AA$5&lt;&gt;"周日",IF(AA$5&lt;&gt;"周六",IF($L6="","",IF(AA$4&gt;=$L6,IF(AA$4&lt;=$M6,IF($O6=1,"★",""),""),"")),""),"")</f>
        <v/>
      </c>
      <c r="AB6" s="144" t="str">
        <f t="shared" si="4"/>
        <v/>
      </c>
      <c r="AC6" s="144" t="str">
        <f t="shared" si="4"/>
        <v/>
      </c>
      <c r="AD6" s="144" t="str">
        <f t="shared" si="4"/>
        <v/>
      </c>
      <c r="AE6" s="144" t="str">
        <f t="shared" si="4"/>
        <v/>
      </c>
      <c r="AF6" s="144" t="str">
        <f t="shared" si="4"/>
        <v/>
      </c>
      <c r="AG6" s="144" t="str">
        <f t="shared" si="4"/>
        <v/>
      </c>
      <c r="AH6" s="144" t="str">
        <f t="shared" si="4"/>
        <v/>
      </c>
      <c r="AI6" s="144" t="str">
        <f t="shared" si="4"/>
        <v/>
      </c>
      <c r="AJ6" s="144" t="str">
        <f t="shared" si="4"/>
        <v/>
      </c>
      <c r="AK6" s="144" t="str">
        <f t="shared" ref="AK6:AT7" si="5">IF(AK$5&lt;&gt;"周日",IF(AK$5&lt;&gt;"周六",IF($L6="","",IF(AK$4&gt;=$L6,IF(AK$4&lt;=$M6,IF($O6=1,"★",""),""),"")),""),"")</f>
        <v/>
      </c>
      <c r="AL6" s="144" t="str">
        <f t="shared" si="5"/>
        <v/>
      </c>
      <c r="AM6" s="144" t="str">
        <f t="shared" si="5"/>
        <v/>
      </c>
      <c r="AN6" s="144" t="str">
        <f t="shared" si="5"/>
        <v/>
      </c>
      <c r="AO6" s="144" t="str">
        <f t="shared" si="5"/>
        <v/>
      </c>
      <c r="AP6" s="144" t="str">
        <f t="shared" si="5"/>
        <v/>
      </c>
      <c r="AQ6" s="144" t="str">
        <f t="shared" si="5"/>
        <v/>
      </c>
      <c r="AR6" s="144" t="str">
        <f t="shared" si="5"/>
        <v/>
      </c>
      <c r="AS6" s="144" t="str">
        <f t="shared" si="5"/>
        <v/>
      </c>
      <c r="AT6" s="144" t="str">
        <f t="shared" si="5"/>
        <v/>
      </c>
      <c r="AU6" s="144" t="str">
        <f t="shared" ref="AU6:BF7" si="6">IF(AU$5&lt;&gt;"周日",IF(AU$5&lt;&gt;"周六",IF($L6="","",IF(AU$4&gt;=$L6,IF(AU$4&lt;=$M6,IF($O6=1,"★",""),""),"")),""),"")</f>
        <v/>
      </c>
      <c r="AV6" s="144" t="str">
        <f t="shared" si="6"/>
        <v/>
      </c>
      <c r="AW6" s="144" t="str">
        <f t="shared" si="6"/>
        <v/>
      </c>
      <c r="AX6" s="144" t="str">
        <f t="shared" si="6"/>
        <v/>
      </c>
      <c r="AY6" s="144" t="str">
        <f t="shared" si="6"/>
        <v/>
      </c>
      <c r="AZ6" s="144" t="str">
        <f t="shared" si="6"/>
        <v/>
      </c>
      <c r="BA6" s="144" t="str">
        <f t="shared" si="6"/>
        <v/>
      </c>
      <c r="BB6" s="144" t="str">
        <f t="shared" si="6"/>
        <v/>
      </c>
      <c r="BC6" s="144" t="str">
        <f t="shared" si="6"/>
        <v/>
      </c>
      <c r="BD6" s="144" t="str">
        <f t="shared" si="6"/>
        <v/>
      </c>
      <c r="BE6" s="144" t="str">
        <f t="shared" si="6"/>
        <v/>
      </c>
      <c r="BF6" s="144" t="str">
        <f t="shared" si="6"/>
        <v/>
      </c>
      <c r="BG6" s="145" t="str">
        <f t="shared" ref="BG6:BG133" si="7">IF(BG$5&lt;&gt;"周日",IF(BG$5&lt;&gt;"周六",IF($L6="","",IF(BG$4&gt;=$L6,IF(BG$4&lt;=$M6,IF($O6=1,"★",""),""),"")),""),"")</f>
        <v/>
      </c>
    </row>
    <row r="7" spans="1:59" ht="16.8">
      <c r="A7" s="176">
        <v>0</v>
      </c>
      <c r="B7" s="177">
        <v>1</v>
      </c>
      <c r="C7" s="177"/>
      <c r="D7" s="177"/>
      <c r="E7" s="178"/>
      <c r="F7" s="232" t="s">
        <v>179</v>
      </c>
      <c r="G7" s="180"/>
      <c r="H7" s="181"/>
      <c r="I7" s="182"/>
      <c r="J7" s="182"/>
      <c r="K7" s="183"/>
      <c r="L7" s="182"/>
      <c r="M7" s="182"/>
      <c r="N7" s="184"/>
      <c r="O7" s="185"/>
      <c r="P7" s="186"/>
      <c r="Q7" s="140"/>
      <c r="R7" s="141" t="str">
        <f>IF($J7="","",IF($J7&lt;=$L$2,$K7,IF($I7&lt;=$L$2,NETWORKDAYS($I7,$L$2,holiday!$C$3:$C$10)/NETWORKDAYS($I7,$J7,holiday!$C$3:$C$10)*$K7,0)))</f>
        <v/>
      </c>
      <c r="S7" s="141" t="str">
        <f t="shared" si="1"/>
        <v/>
      </c>
      <c r="T7" s="141" t="str">
        <f t="shared" si="2"/>
        <v/>
      </c>
      <c r="U7" s="142"/>
      <c r="V7" s="140"/>
      <c r="W7" s="140"/>
      <c r="Y7" s="143" t="str">
        <f t="shared" si="3"/>
        <v/>
      </c>
      <c r="Z7" s="144" t="str">
        <f t="shared" si="3"/>
        <v/>
      </c>
      <c r="AA7" s="144" t="str">
        <f t="shared" si="4"/>
        <v/>
      </c>
      <c r="AB7" s="144" t="str">
        <f t="shared" si="4"/>
        <v/>
      </c>
      <c r="AC7" s="144" t="str">
        <f t="shared" si="4"/>
        <v/>
      </c>
      <c r="AD7" s="144" t="str">
        <f t="shared" si="4"/>
        <v/>
      </c>
      <c r="AE7" s="144" t="str">
        <f t="shared" si="4"/>
        <v/>
      </c>
      <c r="AF7" s="144" t="str">
        <f t="shared" si="4"/>
        <v/>
      </c>
      <c r="AG7" s="144" t="str">
        <f t="shared" si="4"/>
        <v/>
      </c>
      <c r="AH7" s="144" t="str">
        <f t="shared" si="4"/>
        <v/>
      </c>
      <c r="AI7" s="144" t="str">
        <f t="shared" si="4"/>
        <v/>
      </c>
      <c r="AJ7" s="144" t="str">
        <f t="shared" si="4"/>
        <v/>
      </c>
      <c r="AK7" s="144" t="str">
        <f t="shared" si="5"/>
        <v/>
      </c>
      <c r="AL7" s="144" t="str">
        <f t="shared" si="5"/>
        <v/>
      </c>
      <c r="AM7" s="144" t="str">
        <f t="shared" si="5"/>
        <v/>
      </c>
      <c r="AN7" s="144" t="str">
        <f t="shared" si="5"/>
        <v/>
      </c>
      <c r="AO7" s="144" t="str">
        <f t="shared" si="5"/>
        <v/>
      </c>
      <c r="AP7" s="144" t="str">
        <f t="shared" si="5"/>
        <v/>
      </c>
      <c r="AQ7" s="144" t="str">
        <f t="shared" si="5"/>
        <v/>
      </c>
      <c r="AR7" s="144" t="str">
        <f t="shared" si="5"/>
        <v/>
      </c>
      <c r="AS7" s="144" t="str">
        <f t="shared" si="5"/>
        <v/>
      </c>
      <c r="AT7" s="144" t="str">
        <f t="shared" si="5"/>
        <v/>
      </c>
      <c r="AU7" s="144" t="str">
        <f t="shared" si="6"/>
        <v/>
      </c>
      <c r="AV7" s="144" t="str">
        <f t="shared" si="6"/>
        <v/>
      </c>
      <c r="AW7" s="144" t="str">
        <f t="shared" si="6"/>
        <v/>
      </c>
      <c r="AX7" s="144" t="str">
        <f t="shared" si="6"/>
        <v/>
      </c>
      <c r="AY7" s="144" t="str">
        <f t="shared" si="6"/>
        <v/>
      </c>
      <c r="AZ7" s="144" t="str">
        <f t="shared" si="6"/>
        <v/>
      </c>
      <c r="BA7" s="144" t="str">
        <f t="shared" si="6"/>
        <v/>
      </c>
      <c r="BB7" s="144" t="str">
        <f t="shared" si="6"/>
        <v/>
      </c>
      <c r="BC7" s="144" t="str">
        <f t="shared" si="6"/>
        <v/>
      </c>
      <c r="BD7" s="144" t="str">
        <f t="shared" si="6"/>
        <v/>
      </c>
      <c r="BE7" s="144" t="str">
        <f t="shared" si="6"/>
        <v/>
      </c>
      <c r="BF7" s="144" t="str">
        <f t="shared" si="6"/>
        <v/>
      </c>
      <c r="BG7" s="145" t="str">
        <f t="shared" si="7"/>
        <v/>
      </c>
    </row>
    <row r="8" spans="1:59" ht="16.8">
      <c r="A8" s="176">
        <v>0</v>
      </c>
      <c r="B8" s="177">
        <v>2</v>
      </c>
      <c r="C8" s="177"/>
      <c r="D8" s="177"/>
      <c r="E8" s="178"/>
      <c r="F8" s="232" t="s">
        <v>168</v>
      </c>
      <c r="G8" s="180"/>
      <c r="H8" s="181"/>
      <c r="I8" s="182">
        <v>43605</v>
      </c>
      <c r="J8" s="182">
        <v>43609</v>
      </c>
      <c r="K8" s="183">
        <v>16</v>
      </c>
      <c r="L8" s="182"/>
      <c r="M8" s="182"/>
      <c r="N8" s="183"/>
      <c r="O8" s="185"/>
      <c r="P8" s="187"/>
      <c r="Q8" s="140"/>
      <c r="R8" s="141">
        <f>IF($J8="","",IF($J8&lt;=$L$2,$K8,IF($I8&lt;=$L$2,NETWORKDAYS($I8,$L$2,holiday!$C$3:$C$10)/NETWORKDAYS($I8,$J8,holiday!$C$3:$C$10)*$K8,0)))</f>
        <v>0</v>
      </c>
      <c r="S8" s="141">
        <f t="shared" si="1"/>
        <v>0</v>
      </c>
      <c r="T8" s="141">
        <f t="shared" si="2"/>
        <v>0</v>
      </c>
      <c r="U8" s="142"/>
      <c r="V8" s="140"/>
      <c r="W8" s="140"/>
      <c r="Y8" s="143" t="str">
        <f t="shared" si="3"/>
        <v/>
      </c>
      <c r="Z8" s="144" t="str">
        <f t="shared" si="3"/>
        <v/>
      </c>
      <c r="AA8" s="144" t="str">
        <f t="shared" ref="AA8:BG8" si="8">IF(AA$5&lt;&gt;"周日",IF(AA$5&lt;&gt;"周六",IF($L8="","",IF(AA$4&gt;=$L8,IF(AA$4&lt;=$M8,IF($O8=1,"★",""),""),"")),""),"")</f>
        <v/>
      </c>
      <c r="AB8" s="144" t="str">
        <f t="shared" si="8"/>
        <v/>
      </c>
      <c r="AC8" s="144" t="str">
        <f t="shared" si="8"/>
        <v/>
      </c>
      <c r="AD8" s="144" t="str">
        <f t="shared" si="8"/>
        <v/>
      </c>
      <c r="AE8" s="144" t="str">
        <f t="shared" si="8"/>
        <v/>
      </c>
      <c r="AF8" s="144" t="str">
        <f t="shared" si="8"/>
        <v/>
      </c>
      <c r="AG8" s="144" t="str">
        <f t="shared" si="8"/>
        <v/>
      </c>
      <c r="AH8" s="144" t="str">
        <f t="shared" si="8"/>
        <v/>
      </c>
      <c r="AI8" s="144" t="str">
        <f t="shared" si="8"/>
        <v/>
      </c>
      <c r="AJ8" s="144" t="str">
        <f t="shared" si="8"/>
        <v/>
      </c>
      <c r="AK8" s="144" t="str">
        <f t="shared" si="8"/>
        <v/>
      </c>
      <c r="AL8" s="144" t="str">
        <f t="shared" si="8"/>
        <v/>
      </c>
      <c r="AM8" s="144" t="str">
        <f t="shared" si="8"/>
        <v/>
      </c>
      <c r="AN8" s="144" t="str">
        <f t="shared" si="8"/>
        <v/>
      </c>
      <c r="AO8" s="144" t="str">
        <f t="shared" si="8"/>
        <v/>
      </c>
      <c r="AP8" s="144" t="str">
        <f t="shared" si="8"/>
        <v/>
      </c>
      <c r="AQ8" s="144" t="str">
        <f t="shared" si="8"/>
        <v/>
      </c>
      <c r="AR8" s="144" t="str">
        <f t="shared" si="8"/>
        <v/>
      </c>
      <c r="AS8" s="144" t="str">
        <f t="shared" si="8"/>
        <v/>
      </c>
      <c r="AT8" s="144" t="str">
        <f t="shared" si="8"/>
        <v/>
      </c>
      <c r="AU8" s="144" t="str">
        <f t="shared" si="8"/>
        <v/>
      </c>
      <c r="AV8" s="144" t="str">
        <f t="shared" si="8"/>
        <v/>
      </c>
      <c r="AW8" s="144" t="str">
        <f t="shared" si="8"/>
        <v/>
      </c>
      <c r="AX8" s="144" t="str">
        <f t="shared" si="8"/>
        <v/>
      </c>
      <c r="AY8" s="144" t="str">
        <f t="shared" si="8"/>
        <v/>
      </c>
      <c r="AZ8" s="144" t="str">
        <f t="shared" si="8"/>
        <v/>
      </c>
      <c r="BA8" s="144" t="str">
        <f t="shared" si="8"/>
        <v/>
      </c>
      <c r="BB8" s="144" t="str">
        <f t="shared" si="8"/>
        <v/>
      </c>
      <c r="BC8" s="144" t="str">
        <f t="shared" si="8"/>
        <v/>
      </c>
      <c r="BD8" s="144" t="str">
        <f t="shared" si="8"/>
        <v/>
      </c>
      <c r="BE8" s="144" t="str">
        <f t="shared" si="8"/>
        <v/>
      </c>
      <c r="BF8" s="144" t="str">
        <f t="shared" si="8"/>
        <v/>
      </c>
      <c r="BG8" s="145" t="str">
        <f t="shared" si="8"/>
        <v/>
      </c>
    </row>
    <row r="9" spans="1:59" ht="16.8">
      <c r="A9" s="188">
        <v>0</v>
      </c>
      <c r="B9" s="177">
        <v>3</v>
      </c>
      <c r="C9" s="189"/>
      <c r="D9" s="189"/>
      <c r="E9" s="190"/>
      <c r="F9" s="232" t="s">
        <v>169</v>
      </c>
      <c r="G9" s="180"/>
      <c r="H9" s="181"/>
      <c r="I9" s="182">
        <v>43612</v>
      </c>
      <c r="J9" s="182">
        <v>43665</v>
      </c>
      <c r="K9" s="183">
        <v>40</v>
      </c>
      <c r="L9" s="182"/>
      <c r="M9" s="182"/>
      <c r="N9" s="184"/>
      <c r="O9" s="185"/>
      <c r="P9" s="187"/>
      <c r="Q9" s="140"/>
      <c r="R9" s="141">
        <f>IF($J9="","",IF($J9&lt;=$L$2,$K9,IF($I9&lt;=$L$2,NETWORKDAYS($I9,$L$2,holiday!$C$3:$C$10)/NETWORKDAYS($I9,$J9,holiday!$C$3:$C$10)*$K9,0)))</f>
        <v>0</v>
      </c>
      <c r="S9" s="141">
        <f t="shared" si="1"/>
        <v>0</v>
      </c>
      <c r="T9" s="141">
        <f t="shared" si="2"/>
        <v>0</v>
      </c>
      <c r="U9" s="142"/>
      <c r="V9" s="140"/>
      <c r="W9" s="140"/>
      <c r="Y9" s="143" t="str">
        <f t="shared" si="3"/>
        <v/>
      </c>
      <c r="Z9" s="144" t="str">
        <f t="shared" si="3"/>
        <v/>
      </c>
      <c r="AA9" s="144" t="str">
        <f t="shared" ref="AA9:AJ9" si="9">IF(AA$5&lt;&gt;"周日",IF(AA$5&lt;&gt;"周六",IF($L9="","",IF(AA$4&gt;=$L9,IF(AA$4&lt;=$M9,IF($O9=1,"★",""),""),"")),""),"")</f>
        <v/>
      </c>
      <c r="AB9" s="144" t="str">
        <f t="shared" si="9"/>
        <v/>
      </c>
      <c r="AC9" s="144" t="str">
        <f t="shared" si="9"/>
        <v/>
      </c>
      <c r="AD9" s="144" t="str">
        <f t="shared" si="9"/>
        <v/>
      </c>
      <c r="AE9" s="144" t="str">
        <f t="shared" si="9"/>
        <v/>
      </c>
      <c r="AF9" s="144" t="str">
        <f t="shared" si="9"/>
        <v/>
      </c>
      <c r="AG9" s="144" t="str">
        <f t="shared" si="9"/>
        <v/>
      </c>
      <c r="AH9" s="144" t="str">
        <f t="shared" si="9"/>
        <v/>
      </c>
      <c r="AI9" s="144" t="str">
        <f t="shared" si="9"/>
        <v/>
      </c>
      <c r="AJ9" s="144" t="str">
        <f t="shared" si="9"/>
        <v/>
      </c>
      <c r="AK9" s="144" t="str">
        <f t="shared" ref="AK9:AT9" si="10">IF(AK$5&lt;&gt;"周日",IF(AK$5&lt;&gt;"周六",IF($L9="","",IF(AK$4&gt;=$L9,IF(AK$4&lt;=$M9,IF($O9=1,"★",""),""),"")),""),"")</f>
        <v/>
      </c>
      <c r="AL9" s="144" t="str">
        <f t="shared" si="10"/>
        <v/>
      </c>
      <c r="AM9" s="144" t="str">
        <f t="shared" si="10"/>
        <v/>
      </c>
      <c r="AN9" s="144" t="str">
        <f t="shared" si="10"/>
        <v/>
      </c>
      <c r="AO9" s="144" t="str">
        <f t="shared" si="10"/>
        <v/>
      </c>
      <c r="AP9" s="144" t="str">
        <f t="shared" si="10"/>
        <v/>
      </c>
      <c r="AQ9" s="144" t="str">
        <f t="shared" si="10"/>
        <v/>
      </c>
      <c r="AR9" s="144" t="str">
        <f t="shared" si="10"/>
        <v/>
      </c>
      <c r="AS9" s="144" t="str">
        <f t="shared" si="10"/>
        <v/>
      </c>
      <c r="AT9" s="144" t="str">
        <f t="shared" si="10"/>
        <v/>
      </c>
      <c r="AU9" s="144" t="str">
        <f t="shared" ref="AU9:BF9" si="11">IF(AU$5&lt;&gt;"周日",IF(AU$5&lt;&gt;"周六",IF($L9="","",IF(AU$4&gt;=$L9,IF(AU$4&lt;=$M9,IF($O9=1,"★",""),""),"")),""),"")</f>
        <v/>
      </c>
      <c r="AV9" s="144" t="str">
        <f t="shared" si="11"/>
        <v/>
      </c>
      <c r="AW9" s="144" t="str">
        <f t="shared" si="11"/>
        <v/>
      </c>
      <c r="AX9" s="144" t="str">
        <f t="shared" si="11"/>
        <v/>
      </c>
      <c r="AY9" s="144" t="str">
        <f t="shared" si="11"/>
        <v/>
      </c>
      <c r="AZ9" s="144" t="str">
        <f t="shared" si="11"/>
        <v/>
      </c>
      <c r="BA9" s="144" t="str">
        <f t="shared" si="11"/>
        <v/>
      </c>
      <c r="BB9" s="144" t="str">
        <f t="shared" si="11"/>
        <v/>
      </c>
      <c r="BC9" s="144" t="str">
        <f t="shared" si="11"/>
        <v/>
      </c>
      <c r="BD9" s="144" t="str">
        <f t="shared" si="11"/>
        <v/>
      </c>
      <c r="BE9" s="144" t="str">
        <f t="shared" si="11"/>
        <v/>
      </c>
      <c r="BF9" s="144" t="str">
        <f t="shared" si="11"/>
        <v/>
      </c>
      <c r="BG9" s="145" t="str">
        <f t="shared" si="7"/>
        <v/>
      </c>
    </row>
    <row r="10" spans="1:59" ht="16.8">
      <c r="A10" s="188">
        <v>0</v>
      </c>
      <c r="B10" s="177">
        <v>4</v>
      </c>
      <c r="C10" s="189"/>
      <c r="D10" s="189"/>
      <c r="E10" s="190"/>
      <c r="F10" s="232" t="s">
        <v>170</v>
      </c>
      <c r="G10" s="180"/>
      <c r="H10" s="181"/>
      <c r="I10" s="182"/>
      <c r="J10" s="182"/>
      <c r="K10" s="183"/>
      <c r="L10" s="182"/>
      <c r="M10" s="182"/>
      <c r="N10" s="184"/>
      <c r="O10" s="185"/>
      <c r="P10" s="187"/>
      <c r="Q10" s="140"/>
      <c r="R10" s="141" t="str">
        <f>IF($J10="","",IF($J10&lt;=$L$2,$K10,IF($I10&lt;=$L$2,NETWORKDAYS($I10,$L$2,holiday!$C$3:$C$10)/NETWORKDAYS($I10,$J10,holiday!$C$3:$C$10)*$K10,0)))</f>
        <v/>
      </c>
      <c r="S10" s="141" t="str">
        <f t="shared" si="1"/>
        <v/>
      </c>
      <c r="T10" s="141" t="str">
        <f t="shared" si="2"/>
        <v/>
      </c>
      <c r="U10" s="142"/>
      <c r="V10" s="140"/>
      <c r="W10" s="140"/>
      <c r="Y10" s="143" t="str">
        <f t="shared" si="3"/>
        <v/>
      </c>
      <c r="Z10" s="144" t="str">
        <f t="shared" si="3"/>
        <v/>
      </c>
      <c r="AA10" s="144" t="str">
        <f t="shared" ref="AA10:AN10" si="12">IF(AA$5&lt;&gt;"周日",IF(AA$5&lt;&gt;"周六",IF($L10="","",IF(AA$4&gt;=$L10,IF(AA$4&lt;=$M10,IF($O10=1,"★",""),""),"")),""),"")</f>
        <v/>
      </c>
      <c r="AB10" s="144" t="str">
        <f t="shared" si="12"/>
        <v/>
      </c>
      <c r="AC10" s="144" t="str">
        <f t="shared" si="12"/>
        <v/>
      </c>
      <c r="AD10" s="144" t="str">
        <f t="shared" si="12"/>
        <v/>
      </c>
      <c r="AE10" s="144" t="str">
        <f t="shared" si="12"/>
        <v/>
      </c>
      <c r="AF10" s="144" t="str">
        <f t="shared" si="12"/>
        <v/>
      </c>
      <c r="AG10" s="144" t="str">
        <f t="shared" si="12"/>
        <v/>
      </c>
      <c r="AH10" s="144" t="str">
        <f t="shared" si="12"/>
        <v/>
      </c>
      <c r="AI10" s="144" t="str">
        <f t="shared" si="12"/>
        <v/>
      </c>
      <c r="AJ10" s="144" t="str">
        <f t="shared" si="12"/>
        <v/>
      </c>
      <c r="AK10" s="144" t="str">
        <f t="shared" si="12"/>
        <v/>
      </c>
      <c r="AL10" s="144" t="str">
        <f t="shared" si="12"/>
        <v/>
      </c>
      <c r="AM10" s="144" t="str">
        <f t="shared" si="12"/>
        <v/>
      </c>
      <c r="AN10" s="144" t="str">
        <f t="shared" si="12"/>
        <v/>
      </c>
      <c r="AO10" s="144" t="str">
        <f t="shared" ref="AO10:BF10" si="13">IF(AO$5&lt;&gt;"周日",IF(AO$5&lt;&gt;"周六",IF($L10="","",IF(AO$4&gt;=$L10,IF(AO$4&lt;=$M10,IF($O10=1,"★",""),""),"")),""),"")</f>
        <v/>
      </c>
      <c r="AP10" s="144" t="str">
        <f t="shared" si="13"/>
        <v/>
      </c>
      <c r="AQ10" s="144" t="str">
        <f t="shared" si="13"/>
        <v/>
      </c>
      <c r="AR10" s="144" t="str">
        <f t="shared" si="13"/>
        <v/>
      </c>
      <c r="AS10" s="144" t="str">
        <f t="shared" si="13"/>
        <v/>
      </c>
      <c r="AT10" s="144" t="str">
        <f t="shared" si="13"/>
        <v/>
      </c>
      <c r="AU10" s="144" t="str">
        <f t="shared" si="13"/>
        <v/>
      </c>
      <c r="AV10" s="144" t="str">
        <f t="shared" si="13"/>
        <v/>
      </c>
      <c r="AW10" s="144" t="str">
        <f t="shared" si="13"/>
        <v/>
      </c>
      <c r="AX10" s="144" t="str">
        <f t="shared" si="13"/>
        <v/>
      </c>
      <c r="AY10" s="144" t="str">
        <f t="shared" si="13"/>
        <v/>
      </c>
      <c r="AZ10" s="144" t="str">
        <f t="shared" si="13"/>
        <v/>
      </c>
      <c r="BA10" s="144" t="str">
        <f t="shared" si="13"/>
        <v/>
      </c>
      <c r="BB10" s="144" t="str">
        <f t="shared" si="13"/>
        <v/>
      </c>
      <c r="BC10" s="144" t="str">
        <f t="shared" si="13"/>
        <v/>
      </c>
      <c r="BD10" s="144" t="str">
        <f t="shared" si="13"/>
        <v/>
      </c>
      <c r="BE10" s="144" t="str">
        <f t="shared" si="13"/>
        <v/>
      </c>
      <c r="BF10" s="144" t="str">
        <f t="shared" si="13"/>
        <v/>
      </c>
      <c r="BG10" s="145" t="str">
        <f t="shared" si="7"/>
        <v/>
      </c>
    </row>
    <row r="11" spans="1:59" ht="16.8">
      <c r="A11" s="188">
        <v>0</v>
      </c>
      <c r="B11" s="177">
        <v>5</v>
      </c>
      <c r="C11" s="177"/>
      <c r="D11" s="177"/>
      <c r="E11" s="178"/>
      <c r="F11" s="232" t="s">
        <v>171</v>
      </c>
      <c r="G11" s="180"/>
      <c r="H11" s="181"/>
      <c r="I11" s="182"/>
      <c r="J11" s="182"/>
      <c r="K11" s="183"/>
      <c r="L11" s="182"/>
      <c r="M11" s="182"/>
      <c r="N11" s="184"/>
      <c r="O11" s="185"/>
      <c r="P11" s="187"/>
      <c r="Q11" s="140"/>
      <c r="R11" s="141" t="str">
        <f>IF($J11="","",IF($J11&lt;=$L$2,$K11,IF($I11&lt;=$L$2,NETWORKDAYS($I11,$L$2,holiday!$C$3:$C$10)/NETWORKDAYS($I11,$J11,holiday!$C$3:$C$10)*$K11,0)))</f>
        <v/>
      </c>
      <c r="S11" s="141" t="str">
        <f t="shared" si="1"/>
        <v/>
      </c>
      <c r="T11" s="141" t="str">
        <f t="shared" si="2"/>
        <v/>
      </c>
      <c r="U11" s="142"/>
      <c r="V11" s="140"/>
      <c r="W11" s="140"/>
      <c r="Y11" s="143" t="str">
        <f t="shared" si="3"/>
        <v/>
      </c>
      <c r="Z11" s="144" t="str">
        <f t="shared" si="3"/>
        <v/>
      </c>
      <c r="AA11" s="144" t="str">
        <f t="shared" ref="AA11:BF11" si="14">IF(AA$5&lt;&gt;"周日",IF(AA$5&lt;&gt;"周六",IF($L11="","",IF(AA$4&gt;=$L11,IF(AA$4&lt;=$M11,IF($O11=1,"★",""),""),"")),""),"")</f>
        <v/>
      </c>
      <c r="AB11" s="144" t="str">
        <f t="shared" si="14"/>
        <v/>
      </c>
      <c r="AC11" s="144" t="str">
        <f t="shared" si="14"/>
        <v/>
      </c>
      <c r="AD11" s="144" t="str">
        <f t="shared" si="14"/>
        <v/>
      </c>
      <c r="AE11" s="144" t="str">
        <f t="shared" si="14"/>
        <v/>
      </c>
      <c r="AF11" s="144" t="str">
        <f t="shared" si="14"/>
        <v/>
      </c>
      <c r="AG11" s="144" t="str">
        <f t="shared" si="14"/>
        <v/>
      </c>
      <c r="AH11" s="144" t="str">
        <f t="shared" si="14"/>
        <v/>
      </c>
      <c r="AI11" s="144" t="str">
        <f t="shared" si="14"/>
        <v/>
      </c>
      <c r="AJ11" s="144" t="str">
        <f t="shared" si="14"/>
        <v/>
      </c>
      <c r="AK11" s="144" t="str">
        <f t="shared" si="14"/>
        <v/>
      </c>
      <c r="AL11" s="144" t="str">
        <f t="shared" si="14"/>
        <v/>
      </c>
      <c r="AM11" s="144" t="str">
        <f t="shared" si="14"/>
        <v/>
      </c>
      <c r="AN11" s="144" t="str">
        <f t="shared" si="14"/>
        <v/>
      </c>
      <c r="AO11" s="144" t="str">
        <f t="shared" si="14"/>
        <v/>
      </c>
      <c r="AP11" s="144" t="str">
        <f t="shared" si="14"/>
        <v/>
      </c>
      <c r="AQ11" s="144" t="str">
        <f t="shared" si="14"/>
        <v/>
      </c>
      <c r="AR11" s="144" t="str">
        <f t="shared" si="14"/>
        <v/>
      </c>
      <c r="AS11" s="144" t="str">
        <f t="shared" si="14"/>
        <v/>
      </c>
      <c r="AT11" s="144" t="str">
        <f t="shared" si="14"/>
        <v/>
      </c>
      <c r="AU11" s="144" t="str">
        <f t="shared" si="14"/>
        <v/>
      </c>
      <c r="AV11" s="144" t="str">
        <f t="shared" si="14"/>
        <v/>
      </c>
      <c r="AW11" s="144" t="str">
        <f t="shared" si="14"/>
        <v/>
      </c>
      <c r="AX11" s="144" t="str">
        <f t="shared" si="14"/>
        <v/>
      </c>
      <c r="AY11" s="144" t="str">
        <f t="shared" si="14"/>
        <v/>
      </c>
      <c r="AZ11" s="144" t="str">
        <f t="shared" si="14"/>
        <v/>
      </c>
      <c r="BA11" s="144" t="str">
        <f t="shared" si="14"/>
        <v/>
      </c>
      <c r="BB11" s="144" t="str">
        <f t="shared" si="14"/>
        <v/>
      </c>
      <c r="BC11" s="144" t="str">
        <f t="shared" si="14"/>
        <v/>
      </c>
      <c r="BD11" s="144" t="str">
        <f t="shared" si="14"/>
        <v/>
      </c>
      <c r="BE11" s="144" t="str">
        <f t="shared" si="14"/>
        <v/>
      </c>
      <c r="BF11" s="144" t="str">
        <f t="shared" si="14"/>
        <v/>
      </c>
      <c r="BG11" s="145" t="str">
        <f t="shared" si="7"/>
        <v/>
      </c>
    </row>
    <row r="12" spans="1:59" ht="16.8">
      <c r="A12" s="188">
        <v>0</v>
      </c>
      <c r="B12" s="177">
        <v>6</v>
      </c>
      <c r="C12" s="177"/>
      <c r="D12" s="177"/>
      <c r="E12" s="178"/>
      <c r="F12" s="232" t="s">
        <v>172</v>
      </c>
      <c r="G12" s="180"/>
      <c r="H12" s="181"/>
      <c r="I12" s="182"/>
      <c r="J12" s="182"/>
      <c r="K12" s="183"/>
      <c r="L12" s="182"/>
      <c r="M12" s="182"/>
      <c r="N12" s="184"/>
      <c r="O12" s="185"/>
      <c r="P12" s="187"/>
      <c r="Q12" s="140"/>
      <c r="R12" s="141" t="str">
        <f>IF($J12="","",IF($J12&lt;=$L$2,$K12,IF($I12&lt;=$L$2,NETWORKDAYS($I12,$L$2,holiday!$C$3:$C$10)/NETWORKDAYS($I12,$J12,holiday!$C$3:$C$10)*$K12,0)))</f>
        <v/>
      </c>
      <c r="S12" s="141" t="str">
        <f t="shared" si="1"/>
        <v/>
      </c>
      <c r="T12" s="141" t="str">
        <f t="shared" si="2"/>
        <v/>
      </c>
      <c r="U12" s="142"/>
      <c r="V12" s="140"/>
      <c r="W12" s="140"/>
      <c r="Y12" s="143" t="str">
        <f t="shared" si="3"/>
        <v/>
      </c>
      <c r="Z12" s="144" t="str">
        <f t="shared" si="3"/>
        <v/>
      </c>
      <c r="AA12" s="144" t="str">
        <f t="shared" ref="AA12:AP15" si="15">IF(AA$5&lt;&gt;"周日",IF(AA$5&lt;&gt;"周六",IF($L12="","",IF(AA$4&gt;=$L12,IF(AA$4&lt;=$M12,IF($O12=1,"★",""),""),"")),""),"")</f>
        <v/>
      </c>
      <c r="AB12" s="144" t="str">
        <f t="shared" si="15"/>
        <v/>
      </c>
      <c r="AC12" s="144" t="str">
        <f t="shared" si="15"/>
        <v/>
      </c>
      <c r="AD12" s="144" t="str">
        <f t="shared" si="15"/>
        <v/>
      </c>
      <c r="AE12" s="144" t="str">
        <f t="shared" si="15"/>
        <v/>
      </c>
      <c r="AF12" s="144" t="str">
        <f t="shared" si="15"/>
        <v/>
      </c>
      <c r="AG12" s="144" t="str">
        <f t="shared" si="15"/>
        <v/>
      </c>
      <c r="AH12" s="144" t="str">
        <f t="shared" si="15"/>
        <v/>
      </c>
      <c r="AI12" s="144" t="str">
        <f t="shared" si="15"/>
        <v/>
      </c>
      <c r="AJ12" s="144" t="str">
        <f t="shared" si="15"/>
        <v/>
      </c>
      <c r="AK12" s="144" t="str">
        <f t="shared" si="15"/>
        <v/>
      </c>
      <c r="AL12" s="144" t="str">
        <f t="shared" si="15"/>
        <v/>
      </c>
      <c r="AM12" s="144" t="str">
        <f t="shared" si="15"/>
        <v/>
      </c>
      <c r="AN12" s="144" t="str">
        <f t="shared" si="15"/>
        <v/>
      </c>
      <c r="AO12" s="144" t="str">
        <f t="shared" ref="AO12:BF31" si="16">IF(AO$5&lt;&gt;"周日",IF(AO$5&lt;&gt;"周六",IF($L12="","",IF(AO$4&gt;=$L12,IF(AO$4&lt;=$M12,IF($O12=1,"★",""),""),"")),""),"")</f>
        <v/>
      </c>
      <c r="AP12" s="144" t="str">
        <f t="shared" si="16"/>
        <v/>
      </c>
      <c r="AQ12" s="144" t="str">
        <f t="shared" si="16"/>
        <v/>
      </c>
      <c r="AR12" s="144" t="str">
        <f t="shared" si="16"/>
        <v/>
      </c>
      <c r="AS12" s="144" t="str">
        <f t="shared" si="16"/>
        <v/>
      </c>
      <c r="AT12" s="144" t="str">
        <f t="shared" si="16"/>
        <v/>
      </c>
      <c r="AU12" s="144" t="str">
        <f t="shared" si="16"/>
        <v/>
      </c>
      <c r="AV12" s="144" t="str">
        <f t="shared" si="16"/>
        <v/>
      </c>
      <c r="AW12" s="144" t="str">
        <f t="shared" si="16"/>
        <v/>
      </c>
      <c r="AX12" s="144" t="str">
        <f t="shared" si="16"/>
        <v/>
      </c>
      <c r="AY12" s="144" t="str">
        <f t="shared" si="16"/>
        <v/>
      </c>
      <c r="AZ12" s="144" t="str">
        <f t="shared" si="16"/>
        <v/>
      </c>
      <c r="BA12" s="144" t="str">
        <f t="shared" si="16"/>
        <v/>
      </c>
      <c r="BB12" s="144" t="str">
        <f t="shared" si="16"/>
        <v/>
      </c>
      <c r="BC12" s="144" t="str">
        <f t="shared" si="16"/>
        <v/>
      </c>
      <c r="BD12" s="144" t="str">
        <f t="shared" si="16"/>
        <v/>
      </c>
      <c r="BE12" s="144" t="str">
        <f t="shared" si="16"/>
        <v/>
      </c>
      <c r="BF12" s="144" t="str">
        <f t="shared" si="16"/>
        <v/>
      </c>
      <c r="BG12" s="145" t="str">
        <f t="shared" si="7"/>
        <v/>
      </c>
    </row>
    <row r="13" spans="1:59" ht="16.8">
      <c r="A13" s="188">
        <v>0</v>
      </c>
      <c r="B13" s="177">
        <v>7</v>
      </c>
      <c r="C13" s="177"/>
      <c r="D13" s="177"/>
      <c r="E13" s="178"/>
      <c r="F13" s="232"/>
      <c r="G13" s="180"/>
      <c r="H13" s="181"/>
      <c r="I13" s="182"/>
      <c r="J13" s="182"/>
      <c r="K13" s="183"/>
      <c r="L13" s="182"/>
      <c r="M13" s="182"/>
      <c r="N13" s="184"/>
      <c r="O13" s="185"/>
      <c r="P13" s="187"/>
      <c r="Q13" s="140"/>
      <c r="R13" s="141" t="str">
        <f>IF($J13="","",IF($J13&lt;=$L$2,$K13,IF($I13&lt;=$L$2,NETWORKDAYS($I13,$L$2,holiday!$C$3:$C$10)/NETWORKDAYS($I13,$J13,holiday!$C$3:$C$10)*$K13,0)))</f>
        <v/>
      </c>
      <c r="S13" s="141" t="str">
        <f t="shared" si="1"/>
        <v/>
      </c>
      <c r="T13" s="141" t="str">
        <f t="shared" si="2"/>
        <v/>
      </c>
      <c r="U13" s="142"/>
      <c r="V13" s="140"/>
      <c r="W13" s="140"/>
      <c r="Y13" s="143" t="str">
        <f t="shared" si="3"/>
        <v/>
      </c>
      <c r="Z13" s="144" t="str">
        <f t="shared" si="3"/>
        <v/>
      </c>
      <c r="AA13" s="144" t="str">
        <f t="shared" si="15"/>
        <v/>
      </c>
      <c r="AB13" s="144" t="str">
        <f t="shared" si="15"/>
        <v/>
      </c>
      <c r="AC13" s="144" t="str">
        <f t="shared" si="15"/>
        <v/>
      </c>
      <c r="AD13" s="144" t="str">
        <f t="shared" si="15"/>
        <v/>
      </c>
      <c r="AE13" s="144" t="str">
        <f t="shared" si="15"/>
        <v/>
      </c>
      <c r="AF13" s="144" t="str">
        <f t="shared" si="15"/>
        <v/>
      </c>
      <c r="AG13" s="144" t="str">
        <f t="shared" si="15"/>
        <v/>
      </c>
      <c r="AH13" s="144" t="str">
        <f t="shared" si="15"/>
        <v/>
      </c>
      <c r="AI13" s="144" t="str">
        <f t="shared" si="15"/>
        <v/>
      </c>
      <c r="AJ13" s="144" t="str">
        <f t="shared" si="15"/>
        <v/>
      </c>
      <c r="AK13" s="144" t="str">
        <f t="shared" si="15"/>
        <v/>
      </c>
      <c r="AL13" s="144" t="str">
        <f t="shared" si="15"/>
        <v/>
      </c>
      <c r="AM13" s="144" t="str">
        <f t="shared" si="15"/>
        <v/>
      </c>
      <c r="AN13" s="144" t="str">
        <f t="shared" si="15"/>
        <v/>
      </c>
      <c r="AO13" s="144" t="str">
        <f t="shared" si="15"/>
        <v/>
      </c>
      <c r="AP13" s="144" t="str">
        <f t="shared" si="15"/>
        <v/>
      </c>
      <c r="AQ13" s="144" t="str">
        <f t="shared" ref="AQ13:BF13" si="17">IF(AQ$5&lt;&gt;"周日",IF(AQ$5&lt;&gt;"周六",IF($L13="","",IF(AQ$4&gt;=$L13,IF(AQ$4&lt;=$M13,IF($O13=1,"★",""),""),"")),""),"")</f>
        <v/>
      </c>
      <c r="AR13" s="144" t="str">
        <f t="shared" si="17"/>
        <v/>
      </c>
      <c r="AS13" s="144" t="str">
        <f t="shared" si="17"/>
        <v/>
      </c>
      <c r="AT13" s="144" t="str">
        <f t="shared" si="17"/>
        <v/>
      </c>
      <c r="AU13" s="144" t="str">
        <f t="shared" si="17"/>
        <v/>
      </c>
      <c r="AV13" s="144" t="str">
        <f t="shared" si="17"/>
        <v/>
      </c>
      <c r="AW13" s="144" t="str">
        <f t="shared" si="17"/>
        <v/>
      </c>
      <c r="AX13" s="144" t="str">
        <f t="shared" si="17"/>
        <v/>
      </c>
      <c r="AY13" s="144" t="str">
        <f t="shared" si="17"/>
        <v/>
      </c>
      <c r="AZ13" s="144" t="str">
        <f t="shared" si="17"/>
        <v/>
      </c>
      <c r="BA13" s="144" t="str">
        <f t="shared" si="17"/>
        <v/>
      </c>
      <c r="BB13" s="144" t="str">
        <f t="shared" si="17"/>
        <v/>
      </c>
      <c r="BC13" s="144" t="str">
        <f t="shared" si="17"/>
        <v/>
      </c>
      <c r="BD13" s="144" t="str">
        <f t="shared" si="17"/>
        <v/>
      </c>
      <c r="BE13" s="144" t="str">
        <f t="shared" si="17"/>
        <v/>
      </c>
      <c r="BF13" s="144" t="str">
        <f t="shared" si="17"/>
        <v/>
      </c>
      <c r="BG13" s="145" t="str">
        <f t="shared" si="7"/>
        <v/>
      </c>
    </row>
    <row r="14" spans="1:59" ht="16.8">
      <c r="A14" s="165">
        <v>1</v>
      </c>
      <c r="B14" s="166"/>
      <c r="C14" s="166"/>
      <c r="D14" s="166"/>
      <c r="E14" s="167"/>
      <c r="F14" s="231" t="s">
        <v>194</v>
      </c>
      <c r="G14" s="191"/>
      <c r="H14" s="192"/>
      <c r="I14" s="170">
        <v>43605</v>
      </c>
      <c r="J14" s="170">
        <v>43616</v>
      </c>
      <c r="K14" s="171"/>
      <c r="L14" s="170"/>
      <c r="M14" s="170"/>
      <c r="N14" s="174"/>
      <c r="O14" s="193"/>
      <c r="P14" s="175"/>
      <c r="Q14" s="140"/>
      <c r="R14" s="141">
        <f>IF($J14="","",IF($J14&lt;=$L$2,$K14,IF($I14&lt;=$L$2,NETWORKDAYS($I14,$L$2,holiday!$C$3:$C$10)/NETWORKDAYS($I14,$J14,holiday!$C$3:$C$10)*$K14,0)))</f>
        <v>0</v>
      </c>
      <c r="S14" s="141">
        <f t="shared" si="1"/>
        <v>0</v>
      </c>
      <c r="T14" s="141">
        <f t="shared" si="2"/>
        <v>0</v>
      </c>
      <c r="U14" s="142"/>
      <c r="V14" s="140"/>
      <c r="W14" s="140"/>
      <c r="Y14" s="143" t="str">
        <f>IF(Y$5&lt;&gt;"周日",IF(Y$5&lt;&gt;"周六",IF($L14="","",IF(Y$4&gt;=$L14,IF(Y$4&lt;=$M14,IF($O14=1,"★",""),""),"")),""),"")</f>
        <v/>
      </c>
      <c r="Z14" s="144" t="str">
        <f>IF(Z$5&lt;&gt;"周日",IF(Z$5&lt;&gt;"周六",IF($L14="","",IF(Z$4&gt;=$L14,IF(Z$4&lt;=$M14,IF($O14=1,"★",""),""),"")),""),"")</f>
        <v/>
      </c>
      <c r="AA14" s="144" t="str">
        <f t="shared" si="15"/>
        <v/>
      </c>
      <c r="AB14" s="144" t="str">
        <f t="shared" si="15"/>
        <v/>
      </c>
      <c r="AC14" s="144" t="str">
        <f t="shared" si="15"/>
        <v/>
      </c>
      <c r="AD14" s="144" t="str">
        <f t="shared" si="15"/>
        <v/>
      </c>
      <c r="AE14" s="144" t="str">
        <f t="shared" si="15"/>
        <v/>
      </c>
      <c r="AF14" s="144" t="str">
        <f t="shared" si="15"/>
        <v/>
      </c>
      <c r="AG14" s="144" t="str">
        <f t="shared" si="15"/>
        <v/>
      </c>
      <c r="AH14" s="144" t="str">
        <f t="shared" si="15"/>
        <v/>
      </c>
      <c r="AI14" s="144" t="str">
        <f t="shared" si="15"/>
        <v/>
      </c>
      <c r="AJ14" s="144" t="str">
        <f t="shared" si="15"/>
        <v/>
      </c>
      <c r="AK14" s="144" t="str">
        <f t="shared" si="15"/>
        <v/>
      </c>
      <c r="AL14" s="144" t="str">
        <f t="shared" si="15"/>
        <v/>
      </c>
      <c r="AM14" s="144" t="str">
        <f t="shared" si="15"/>
        <v/>
      </c>
      <c r="AN14" s="144" t="str">
        <f t="shared" si="15"/>
        <v/>
      </c>
      <c r="AO14" s="144" t="str">
        <f t="shared" ref="AO14:AP32" si="18">IF(AO$5&lt;&gt;"周日",IF(AO$5&lt;&gt;"周六",IF($L14="","",IF(AO$4&gt;=$L14,IF(AO$4&lt;=$M14,IF($O14=1,"★",""),""),"")),""),"")</f>
        <v/>
      </c>
      <c r="AP14" s="144" t="str">
        <f t="shared" si="18"/>
        <v/>
      </c>
      <c r="AQ14" s="144" t="str">
        <f t="shared" si="16"/>
        <v/>
      </c>
      <c r="AR14" s="144" t="str">
        <f t="shared" si="16"/>
        <v/>
      </c>
      <c r="AS14" s="144" t="str">
        <f t="shared" si="16"/>
        <v/>
      </c>
      <c r="AT14" s="144" t="str">
        <f t="shared" si="16"/>
        <v/>
      </c>
      <c r="AU14" s="144" t="str">
        <f t="shared" si="16"/>
        <v/>
      </c>
      <c r="AV14" s="144" t="str">
        <f t="shared" si="16"/>
        <v/>
      </c>
      <c r="AW14" s="144" t="str">
        <f t="shared" si="16"/>
        <v/>
      </c>
      <c r="AX14" s="144" t="str">
        <f t="shared" si="16"/>
        <v/>
      </c>
      <c r="AY14" s="144" t="str">
        <f t="shared" si="16"/>
        <v/>
      </c>
      <c r="AZ14" s="144" t="str">
        <f t="shared" si="16"/>
        <v/>
      </c>
      <c r="BA14" s="144" t="str">
        <f t="shared" si="16"/>
        <v/>
      </c>
      <c r="BB14" s="144" t="str">
        <f t="shared" si="16"/>
        <v/>
      </c>
      <c r="BC14" s="144" t="str">
        <f t="shared" si="16"/>
        <v/>
      </c>
      <c r="BD14" s="144" t="str">
        <f t="shared" si="16"/>
        <v/>
      </c>
      <c r="BE14" s="144" t="str">
        <f t="shared" si="16"/>
        <v/>
      </c>
      <c r="BF14" s="144" t="str">
        <f t="shared" si="16"/>
        <v/>
      </c>
      <c r="BG14" s="145" t="str">
        <f t="shared" si="7"/>
        <v/>
      </c>
    </row>
    <row r="15" spans="1:59" ht="16.8">
      <c r="A15" s="240">
        <v>1</v>
      </c>
      <c r="B15" s="241">
        <v>1</v>
      </c>
      <c r="C15" s="241"/>
      <c r="D15" s="241"/>
      <c r="E15" s="242"/>
      <c r="F15" s="244" t="s">
        <v>201</v>
      </c>
      <c r="G15" s="234"/>
      <c r="H15" s="235"/>
      <c r="I15" s="236">
        <v>43612</v>
      </c>
      <c r="J15" s="236">
        <v>43616</v>
      </c>
      <c r="K15" s="237"/>
      <c r="L15" s="236"/>
      <c r="M15" s="236"/>
      <c r="N15" s="237"/>
      <c r="O15" s="238"/>
      <c r="P15" s="239"/>
      <c r="Q15" s="140"/>
      <c r="R15" s="141">
        <f>IF($J15="","",IF($J15&lt;=$L$2,$K15,IF($I15&lt;=$L$2,NETWORKDAYS($I15,$L$2,holiday!$C$3:$C$10)/NETWORKDAYS($I15,$J15,holiday!$C$3:$C$10)*$K15,0)))</f>
        <v>0</v>
      </c>
      <c r="S15" s="141">
        <f t="shared" si="1"/>
        <v>0</v>
      </c>
      <c r="T15" s="141">
        <f t="shared" si="2"/>
        <v>0</v>
      </c>
      <c r="U15" s="142"/>
      <c r="V15" s="140"/>
      <c r="W15" s="140"/>
      <c r="Y15" s="143" t="str">
        <f>IF(Y$5&lt;&gt;"周日",IF(Y$5&lt;&gt;"周六",IF($L15="","",IF(Y$4&gt;=$L15,IF(Y$4&lt;=$M15,IF($O15=1,"★",""),""),"")),""),"")</f>
        <v/>
      </c>
      <c r="Z15" s="144" t="str">
        <f>IF(Z$5&lt;&gt;"周日",IF(Z$5&lt;&gt;"周六",IF($L15="","",IF(Z$4&gt;=$L15,IF(Z$4&lt;=$M15,IF($O15=1,"★",""),""),"")),""),"")</f>
        <v/>
      </c>
      <c r="AA15" s="144" t="str">
        <f t="shared" si="15"/>
        <v/>
      </c>
      <c r="AB15" s="144" t="str">
        <f t="shared" si="15"/>
        <v/>
      </c>
      <c r="AC15" s="144" t="str">
        <f t="shared" si="15"/>
        <v/>
      </c>
      <c r="AD15" s="144" t="str">
        <f t="shared" si="15"/>
        <v/>
      </c>
      <c r="AE15" s="144" t="str">
        <f t="shared" si="15"/>
        <v/>
      </c>
      <c r="AF15" s="144" t="str">
        <f t="shared" si="15"/>
        <v/>
      </c>
      <c r="AG15" s="144" t="str">
        <f t="shared" si="15"/>
        <v/>
      </c>
      <c r="AH15" s="144" t="str">
        <f t="shared" si="15"/>
        <v/>
      </c>
      <c r="AI15" s="144" t="str">
        <f t="shared" si="15"/>
        <v/>
      </c>
      <c r="AJ15" s="144" t="str">
        <f t="shared" si="15"/>
        <v/>
      </c>
      <c r="AK15" s="144" t="str">
        <f t="shared" si="15"/>
        <v/>
      </c>
      <c r="AL15" s="144" t="str">
        <f t="shared" si="15"/>
        <v/>
      </c>
      <c r="AM15" s="144" t="str">
        <f t="shared" si="15"/>
        <v/>
      </c>
      <c r="AN15" s="144" t="str">
        <f t="shared" si="15"/>
        <v/>
      </c>
      <c r="AO15" s="144" t="str">
        <f t="shared" si="18"/>
        <v/>
      </c>
      <c r="AP15" s="144" t="str">
        <f t="shared" si="18"/>
        <v/>
      </c>
      <c r="AQ15" s="144" t="str">
        <f t="shared" si="16"/>
        <v/>
      </c>
      <c r="AR15" s="144" t="str">
        <f t="shared" si="16"/>
        <v/>
      </c>
      <c r="AS15" s="144" t="str">
        <f t="shared" si="16"/>
        <v/>
      </c>
      <c r="AT15" s="144" t="str">
        <f t="shared" si="16"/>
        <v/>
      </c>
      <c r="AU15" s="144" t="str">
        <f t="shared" si="16"/>
        <v/>
      </c>
      <c r="AV15" s="144" t="str">
        <f t="shared" si="16"/>
        <v/>
      </c>
      <c r="AW15" s="144" t="str">
        <f t="shared" si="16"/>
        <v/>
      </c>
      <c r="AX15" s="144" t="str">
        <f t="shared" si="16"/>
        <v/>
      </c>
      <c r="AY15" s="144" t="str">
        <f t="shared" si="16"/>
        <v/>
      </c>
      <c r="AZ15" s="144" t="str">
        <f t="shared" si="16"/>
        <v/>
      </c>
      <c r="BA15" s="144" t="str">
        <f t="shared" si="16"/>
        <v/>
      </c>
      <c r="BB15" s="144" t="str">
        <f t="shared" si="16"/>
        <v/>
      </c>
      <c r="BC15" s="144" t="str">
        <f t="shared" si="16"/>
        <v/>
      </c>
      <c r="BD15" s="144" t="str">
        <f t="shared" si="16"/>
        <v/>
      </c>
      <c r="BE15" s="144" t="str">
        <f t="shared" si="16"/>
        <v/>
      </c>
      <c r="BF15" s="144" t="str">
        <f t="shared" si="16"/>
        <v/>
      </c>
      <c r="BG15" s="145" t="str">
        <f t="shared" si="7"/>
        <v/>
      </c>
    </row>
    <row r="16" spans="1:59" ht="16.8">
      <c r="A16" s="176">
        <v>1</v>
      </c>
      <c r="B16" s="177">
        <v>1</v>
      </c>
      <c r="C16" s="177">
        <v>1</v>
      </c>
      <c r="D16" s="177"/>
      <c r="E16" s="178"/>
      <c r="F16" s="233" t="s">
        <v>206</v>
      </c>
      <c r="G16" s="180"/>
      <c r="H16" s="194"/>
      <c r="I16" s="182"/>
      <c r="J16" s="182"/>
      <c r="K16" s="183"/>
      <c r="L16" s="182"/>
      <c r="M16" s="182"/>
      <c r="N16" s="183"/>
      <c r="O16" s="185"/>
      <c r="P16" s="187"/>
      <c r="Q16" s="140"/>
      <c r="R16" s="141" t="str">
        <f>IF($J16="","",IF($J16&lt;=$L$2,$K16,IF($I16&lt;=$L$2,NETWORKDAYS($I16,$L$2,holiday!$C$3:$C$10)/NETWORKDAYS($I16,$J16,holiday!$C$3:$C$10)*$K16,0)))</f>
        <v/>
      </c>
      <c r="S16" s="141" t="str">
        <f t="shared" si="1"/>
        <v/>
      </c>
      <c r="T16" s="141" t="str">
        <f t="shared" si="2"/>
        <v/>
      </c>
      <c r="U16" s="142"/>
      <c r="V16" s="140"/>
      <c r="W16" s="140"/>
      <c r="Y16" s="143" t="str">
        <f t="shared" ref="Y16:AN36" si="19">IF(Y$5&lt;&gt;"周日",IF(Y$5&lt;&gt;"周六",IF($L16="","",IF(Y$4&gt;=$L16,IF(Y$4&lt;=$M16,IF($O16=1,"★",""),""),"")),""),"")</f>
        <v/>
      </c>
      <c r="Z16" s="144" t="str">
        <f t="shared" si="19"/>
        <v/>
      </c>
      <c r="AA16" s="144" t="str">
        <f t="shared" si="19"/>
        <v/>
      </c>
      <c r="AB16" s="144" t="str">
        <f t="shared" si="19"/>
        <v/>
      </c>
      <c r="AC16" s="144" t="str">
        <f t="shared" si="19"/>
        <v/>
      </c>
      <c r="AD16" s="144" t="str">
        <f t="shared" si="19"/>
        <v/>
      </c>
      <c r="AE16" s="144" t="str">
        <f t="shared" si="19"/>
        <v/>
      </c>
      <c r="AF16" s="144" t="str">
        <f t="shared" si="19"/>
        <v/>
      </c>
      <c r="AG16" s="144" t="str">
        <f t="shared" si="19"/>
        <v/>
      </c>
      <c r="AH16" s="144" t="str">
        <f t="shared" si="19"/>
        <v/>
      </c>
      <c r="AI16" s="144" t="str">
        <f t="shared" si="19"/>
        <v/>
      </c>
      <c r="AJ16" s="144" t="str">
        <f t="shared" si="19"/>
        <v/>
      </c>
      <c r="AK16" s="144" t="str">
        <f t="shared" ref="AK16:AN32" si="20">IF(AK$5&lt;&gt;"周日",IF(AK$5&lt;&gt;"周六",IF($L16="","",IF(AK$4&gt;=$L16,IF(AK$4&lt;=$M16,IF($O16=1,"★",""),""),"")),""),"")</f>
        <v/>
      </c>
      <c r="AL16" s="144" t="str">
        <f t="shared" si="20"/>
        <v/>
      </c>
      <c r="AM16" s="144" t="str">
        <f t="shared" si="20"/>
        <v/>
      </c>
      <c r="AN16" s="144" t="str">
        <f t="shared" si="20"/>
        <v/>
      </c>
      <c r="AO16" s="144" t="str">
        <f t="shared" si="18"/>
        <v/>
      </c>
      <c r="AP16" s="144" t="str">
        <f t="shared" si="18"/>
        <v/>
      </c>
      <c r="AQ16" s="144" t="str">
        <f t="shared" si="16"/>
        <v/>
      </c>
      <c r="AR16" s="144" t="str">
        <f t="shared" si="16"/>
        <v/>
      </c>
      <c r="AS16" s="144" t="str">
        <f t="shared" si="16"/>
        <v/>
      </c>
      <c r="AT16" s="144" t="str">
        <f t="shared" si="16"/>
        <v/>
      </c>
      <c r="AU16" s="144" t="str">
        <f t="shared" si="16"/>
        <v/>
      </c>
      <c r="AV16" s="144" t="str">
        <f t="shared" si="16"/>
        <v/>
      </c>
      <c r="AW16" s="144" t="str">
        <f t="shared" si="16"/>
        <v/>
      </c>
      <c r="AX16" s="144" t="str">
        <f t="shared" si="16"/>
        <v/>
      </c>
      <c r="AY16" s="144" t="str">
        <f t="shared" si="16"/>
        <v/>
      </c>
      <c r="AZ16" s="144" t="str">
        <f t="shared" si="16"/>
        <v/>
      </c>
      <c r="BA16" s="144" t="str">
        <f t="shared" si="16"/>
        <v/>
      </c>
      <c r="BB16" s="144" t="str">
        <f t="shared" si="16"/>
        <v/>
      </c>
      <c r="BC16" s="144" t="str">
        <f t="shared" si="16"/>
        <v/>
      </c>
      <c r="BD16" s="144" t="str">
        <f t="shared" si="16"/>
        <v/>
      </c>
      <c r="BE16" s="144" t="str">
        <f t="shared" si="16"/>
        <v/>
      </c>
      <c r="BF16" s="144" t="str">
        <f t="shared" si="16"/>
        <v/>
      </c>
      <c r="BG16" s="145" t="str">
        <f t="shared" si="7"/>
        <v/>
      </c>
    </row>
    <row r="17" spans="1:59" ht="16.8">
      <c r="A17" s="176">
        <v>1</v>
      </c>
      <c r="B17" s="177">
        <v>1</v>
      </c>
      <c r="C17" s="177">
        <v>2</v>
      </c>
      <c r="D17" s="177"/>
      <c r="E17" s="178"/>
      <c r="F17" s="233" t="s">
        <v>257</v>
      </c>
      <c r="G17" s="180"/>
      <c r="H17" s="194"/>
      <c r="I17" s="182"/>
      <c r="J17" s="182"/>
      <c r="K17" s="183"/>
      <c r="L17" s="182"/>
      <c r="M17" s="182"/>
      <c r="N17" s="183"/>
      <c r="O17" s="185"/>
      <c r="P17" s="187"/>
      <c r="Q17" s="140"/>
      <c r="R17" s="141" t="str">
        <f>IF($J17="","",IF($J17&lt;=$L$2,$K17,IF($I17&lt;=$L$2,NETWORKDAYS($I17,$L$2,holiday!$C$3:$C$10)/NETWORKDAYS($I17,$J17,holiday!$C$3:$C$10)*$K17,0)))</f>
        <v/>
      </c>
      <c r="S17" s="141" t="str">
        <f t="shared" si="1"/>
        <v/>
      </c>
      <c r="T17" s="141" t="str">
        <f t="shared" si="2"/>
        <v/>
      </c>
      <c r="U17" s="142"/>
      <c r="V17" s="140"/>
      <c r="W17" s="140"/>
      <c r="Y17" s="143" t="str">
        <f t="shared" si="19"/>
        <v/>
      </c>
      <c r="Z17" s="144" t="str">
        <f t="shared" si="19"/>
        <v/>
      </c>
      <c r="AA17" s="144" t="str">
        <f t="shared" si="19"/>
        <v/>
      </c>
      <c r="AB17" s="144" t="str">
        <f t="shared" si="19"/>
        <v/>
      </c>
      <c r="AC17" s="144" t="str">
        <f t="shared" si="19"/>
        <v/>
      </c>
      <c r="AD17" s="144" t="str">
        <f t="shared" si="19"/>
        <v/>
      </c>
      <c r="AE17" s="144" t="str">
        <f t="shared" si="19"/>
        <v/>
      </c>
      <c r="AF17" s="144" t="str">
        <f t="shared" si="19"/>
        <v/>
      </c>
      <c r="AG17" s="144" t="str">
        <f t="shared" si="19"/>
        <v/>
      </c>
      <c r="AH17" s="144" t="str">
        <f t="shared" si="19"/>
        <v/>
      </c>
      <c r="AI17" s="144" t="str">
        <f t="shared" si="19"/>
        <v/>
      </c>
      <c r="AJ17" s="144" t="str">
        <f t="shared" si="19"/>
        <v/>
      </c>
      <c r="AK17" s="144" t="str">
        <f t="shared" si="20"/>
        <v/>
      </c>
      <c r="AL17" s="144" t="str">
        <f t="shared" si="20"/>
        <v/>
      </c>
      <c r="AM17" s="144" t="str">
        <f t="shared" si="20"/>
        <v/>
      </c>
      <c r="AN17" s="144" t="str">
        <f t="shared" si="20"/>
        <v/>
      </c>
      <c r="AO17" s="144" t="str">
        <f t="shared" si="18"/>
        <v/>
      </c>
      <c r="AP17" s="144" t="str">
        <f t="shared" si="18"/>
        <v/>
      </c>
      <c r="AQ17" s="144" t="str">
        <f t="shared" si="16"/>
        <v/>
      </c>
      <c r="AR17" s="144" t="str">
        <f t="shared" si="16"/>
        <v/>
      </c>
      <c r="AS17" s="144" t="str">
        <f t="shared" si="16"/>
        <v/>
      </c>
      <c r="AT17" s="144" t="str">
        <f t="shared" si="16"/>
        <v/>
      </c>
      <c r="AU17" s="144" t="str">
        <f t="shared" si="16"/>
        <v/>
      </c>
      <c r="AV17" s="144" t="str">
        <f t="shared" si="16"/>
        <v/>
      </c>
      <c r="AW17" s="144" t="str">
        <f t="shared" si="16"/>
        <v/>
      </c>
      <c r="AX17" s="144" t="str">
        <f t="shared" si="16"/>
        <v/>
      </c>
      <c r="AY17" s="144" t="str">
        <f t="shared" si="16"/>
        <v/>
      </c>
      <c r="AZ17" s="144" t="str">
        <f t="shared" si="16"/>
        <v/>
      </c>
      <c r="BA17" s="144" t="str">
        <f t="shared" si="16"/>
        <v/>
      </c>
      <c r="BB17" s="144" t="str">
        <f t="shared" si="16"/>
        <v/>
      </c>
      <c r="BC17" s="144" t="str">
        <f t="shared" si="16"/>
        <v/>
      </c>
      <c r="BD17" s="144" t="str">
        <f t="shared" si="16"/>
        <v/>
      </c>
      <c r="BE17" s="144" t="str">
        <f t="shared" si="16"/>
        <v/>
      </c>
      <c r="BF17" s="144" t="str">
        <f t="shared" si="16"/>
        <v/>
      </c>
      <c r="BG17" s="145" t="str">
        <f t="shared" si="7"/>
        <v/>
      </c>
    </row>
    <row r="18" spans="1:59" ht="16.8">
      <c r="A18" s="176">
        <v>1</v>
      </c>
      <c r="B18" s="177">
        <v>1</v>
      </c>
      <c r="C18" s="177">
        <v>3</v>
      </c>
      <c r="D18" s="177"/>
      <c r="E18" s="178"/>
      <c r="F18" s="233" t="s">
        <v>264</v>
      </c>
      <c r="G18" s="180"/>
      <c r="H18" s="194"/>
      <c r="I18" s="182"/>
      <c r="J18" s="182"/>
      <c r="K18" s="183"/>
      <c r="L18" s="182"/>
      <c r="M18" s="182"/>
      <c r="N18" s="183"/>
      <c r="O18" s="185"/>
      <c r="P18" s="187"/>
      <c r="Q18" s="140"/>
      <c r="R18" s="141" t="str">
        <f>IF($J18="","",IF($J18&lt;=$L$2,$K18,IF($I18&lt;=$L$2,NETWORKDAYS($I18,$L$2,holiday!$C$3:$C$10)/NETWORKDAYS($I18,$J18,holiday!$C$3:$C$10)*$K18,0)))</f>
        <v/>
      </c>
      <c r="S18" s="141" t="str">
        <f t="shared" si="1"/>
        <v/>
      </c>
      <c r="T18" s="141" t="str">
        <f t="shared" si="2"/>
        <v/>
      </c>
      <c r="U18" s="142"/>
      <c r="V18" s="140"/>
      <c r="W18" s="140"/>
      <c r="Y18" s="143" t="str">
        <f t="shared" si="19"/>
        <v/>
      </c>
      <c r="Z18" s="144" t="str">
        <f t="shared" si="19"/>
        <v/>
      </c>
      <c r="AA18" s="144" t="str">
        <f t="shared" si="19"/>
        <v/>
      </c>
      <c r="AB18" s="144" t="str">
        <f t="shared" si="19"/>
        <v/>
      </c>
      <c r="AC18" s="144" t="str">
        <f t="shared" si="19"/>
        <v/>
      </c>
      <c r="AD18" s="144" t="str">
        <f t="shared" si="19"/>
        <v/>
      </c>
      <c r="AE18" s="144" t="str">
        <f t="shared" si="19"/>
        <v/>
      </c>
      <c r="AF18" s="144" t="str">
        <f t="shared" si="19"/>
        <v/>
      </c>
      <c r="AG18" s="144" t="str">
        <f t="shared" si="19"/>
        <v/>
      </c>
      <c r="AH18" s="144" t="str">
        <f t="shared" si="19"/>
        <v/>
      </c>
      <c r="AI18" s="144" t="str">
        <f t="shared" si="19"/>
        <v/>
      </c>
      <c r="AJ18" s="144" t="str">
        <f t="shared" si="19"/>
        <v/>
      </c>
      <c r="AK18" s="144" t="str">
        <f t="shared" si="20"/>
        <v/>
      </c>
      <c r="AL18" s="144" t="str">
        <f t="shared" si="20"/>
        <v/>
      </c>
      <c r="AM18" s="144" t="str">
        <f t="shared" si="20"/>
        <v/>
      </c>
      <c r="AN18" s="144" t="str">
        <f t="shared" si="20"/>
        <v/>
      </c>
      <c r="AO18" s="144" t="str">
        <f t="shared" si="18"/>
        <v/>
      </c>
      <c r="AP18" s="144" t="str">
        <f t="shared" si="18"/>
        <v/>
      </c>
      <c r="AQ18" s="144" t="str">
        <f t="shared" si="16"/>
        <v/>
      </c>
      <c r="AR18" s="144" t="str">
        <f t="shared" si="16"/>
        <v/>
      </c>
      <c r="AS18" s="144" t="str">
        <f t="shared" si="16"/>
        <v/>
      </c>
      <c r="AT18" s="144" t="str">
        <f t="shared" si="16"/>
        <v/>
      </c>
      <c r="AU18" s="144" t="str">
        <f t="shared" si="16"/>
        <v/>
      </c>
      <c r="AV18" s="144" t="str">
        <f t="shared" si="16"/>
        <v/>
      </c>
      <c r="AW18" s="144" t="str">
        <f t="shared" si="16"/>
        <v/>
      </c>
      <c r="AX18" s="144" t="str">
        <f t="shared" si="16"/>
        <v/>
      </c>
      <c r="AY18" s="144" t="str">
        <f t="shared" si="16"/>
        <v/>
      </c>
      <c r="AZ18" s="144" t="str">
        <f t="shared" si="16"/>
        <v/>
      </c>
      <c r="BA18" s="144" t="str">
        <f t="shared" si="16"/>
        <v/>
      </c>
      <c r="BB18" s="144" t="str">
        <f t="shared" si="16"/>
        <v/>
      </c>
      <c r="BC18" s="144" t="str">
        <f t="shared" si="16"/>
        <v/>
      </c>
      <c r="BD18" s="144" t="str">
        <f t="shared" si="16"/>
        <v/>
      </c>
      <c r="BE18" s="144" t="str">
        <f t="shared" si="16"/>
        <v/>
      </c>
      <c r="BF18" s="144" t="str">
        <f t="shared" si="16"/>
        <v/>
      </c>
      <c r="BG18" s="145" t="str">
        <f t="shared" si="7"/>
        <v/>
      </c>
    </row>
    <row r="19" spans="1:59" ht="16.8">
      <c r="A19" s="176">
        <v>1</v>
      </c>
      <c r="B19" s="177">
        <v>1</v>
      </c>
      <c r="C19" s="177">
        <v>4</v>
      </c>
      <c r="D19" s="177"/>
      <c r="E19" s="178"/>
      <c r="F19" s="233" t="s">
        <v>234</v>
      </c>
      <c r="G19" s="180"/>
      <c r="H19" s="194"/>
      <c r="I19" s="182"/>
      <c r="J19" s="182"/>
      <c r="K19" s="183"/>
      <c r="L19" s="182"/>
      <c r="M19" s="182"/>
      <c r="N19" s="183"/>
      <c r="O19" s="185"/>
      <c r="P19" s="187"/>
      <c r="Q19" s="140"/>
      <c r="R19" s="141" t="str">
        <f>IF($J19="","",IF($J19&lt;=$L$2,$K19,IF($I19&lt;=$L$2,NETWORKDAYS($I19,$L$2,holiday!$C$3:$C$10)/NETWORKDAYS($I19,$J19,holiday!$C$3:$C$10)*$K19,0)))</f>
        <v/>
      </c>
      <c r="S19" s="141" t="str">
        <f t="shared" si="1"/>
        <v/>
      </c>
      <c r="T19" s="141" t="str">
        <f t="shared" si="2"/>
        <v/>
      </c>
      <c r="U19" s="142"/>
      <c r="V19" s="140"/>
      <c r="W19" s="140"/>
      <c r="Y19" s="143" t="str">
        <f t="shared" si="19"/>
        <v/>
      </c>
      <c r="Z19" s="144" t="str">
        <f t="shared" si="19"/>
        <v/>
      </c>
      <c r="AA19" s="144" t="str">
        <f t="shared" si="19"/>
        <v/>
      </c>
      <c r="AB19" s="144" t="str">
        <f t="shared" si="19"/>
        <v/>
      </c>
      <c r="AC19" s="144" t="str">
        <f t="shared" si="19"/>
        <v/>
      </c>
      <c r="AD19" s="144" t="str">
        <f t="shared" si="19"/>
        <v/>
      </c>
      <c r="AE19" s="144" t="str">
        <f t="shared" si="19"/>
        <v/>
      </c>
      <c r="AF19" s="144" t="str">
        <f t="shared" si="19"/>
        <v/>
      </c>
      <c r="AG19" s="144" t="str">
        <f t="shared" si="19"/>
        <v/>
      </c>
      <c r="AH19" s="144" t="str">
        <f t="shared" si="19"/>
        <v/>
      </c>
      <c r="AI19" s="144" t="str">
        <f t="shared" si="19"/>
        <v/>
      </c>
      <c r="AJ19" s="144" t="str">
        <f t="shared" si="19"/>
        <v/>
      </c>
      <c r="AK19" s="144" t="str">
        <f t="shared" si="20"/>
        <v/>
      </c>
      <c r="AL19" s="144" t="str">
        <f t="shared" si="20"/>
        <v/>
      </c>
      <c r="AM19" s="144" t="str">
        <f t="shared" si="20"/>
        <v/>
      </c>
      <c r="AN19" s="144" t="str">
        <f t="shared" si="20"/>
        <v/>
      </c>
      <c r="AO19" s="144" t="str">
        <f t="shared" si="18"/>
        <v/>
      </c>
      <c r="AP19" s="144" t="str">
        <f t="shared" si="18"/>
        <v/>
      </c>
      <c r="AQ19" s="144" t="str">
        <f t="shared" ref="AQ19:BF19" si="21">IF(AQ$5&lt;&gt;"周日",IF(AQ$5&lt;&gt;"周六",IF($L19="","",IF(AQ$4&gt;=$L19,IF(AQ$4&lt;=$M19,IF($O19=1,"★",""),""),"")),""),"")</f>
        <v/>
      </c>
      <c r="AR19" s="144" t="str">
        <f t="shared" si="21"/>
        <v/>
      </c>
      <c r="AS19" s="144" t="str">
        <f t="shared" si="21"/>
        <v/>
      </c>
      <c r="AT19" s="144" t="str">
        <f t="shared" si="21"/>
        <v/>
      </c>
      <c r="AU19" s="144" t="str">
        <f t="shared" si="21"/>
        <v/>
      </c>
      <c r="AV19" s="144" t="str">
        <f t="shared" si="21"/>
        <v/>
      </c>
      <c r="AW19" s="144" t="str">
        <f t="shared" si="21"/>
        <v/>
      </c>
      <c r="AX19" s="144" t="str">
        <f t="shared" si="21"/>
        <v/>
      </c>
      <c r="AY19" s="144" t="str">
        <f t="shared" si="21"/>
        <v/>
      </c>
      <c r="AZ19" s="144" t="str">
        <f t="shared" si="21"/>
        <v/>
      </c>
      <c r="BA19" s="144" t="str">
        <f t="shared" si="21"/>
        <v/>
      </c>
      <c r="BB19" s="144" t="str">
        <f t="shared" si="21"/>
        <v/>
      </c>
      <c r="BC19" s="144" t="str">
        <f t="shared" si="21"/>
        <v/>
      </c>
      <c r="BD19" s="144" t="str">
        <f t="shared" si="21"/>
        <v/>
      </c>
      <c r="BE19" s="144" t="str">
        <f t="shared" si="21"/>
        <v/>
      </c>
      <c r="BF19" s="144" t="str">
        <f t="shared" si="21"/>
        <v/>
      </c>
      <c r="BG19" s="145" t="str">
        <f t="shared" si="7"/>
        <v/>
      </c>
    </row>
    <row r="20" spans="1:59" ht="16.8">
      <c r="A20" s="176">
        <v>1</v>
      </c>
      <c r="B20" s="177">
        <v>1</v>
      </c>
      <c r="C20" s="177">
        <v>5</v>
      </c>
      <c r="D20" s="177"/>
      <c r="E20" s="178"/>
      <c r="F20" s="233" t="s">
        <v>204</v>
      </c>
      <c r="G20" s="180"/>
      <c r="H20" s="194"/>
      <c r="I20" s="182"/>
      <c r="J20" s="182"/>
      <c r="K20" s="183"/>
      <c r="L20" s="182"/>
      <c r="M20" s="182"/>
      <c r="N20" s="183"/>
      <c r="O20" s="185"/>
      <c r="P20" s="187"/>
      <c r="Q20" s="140"/>
      <c r="R20" s="141" t="str">
        <f>IF($J20="","",IF($J20&lt;=$L$2,$K20,IF($I20&lt;=$L$2,NETWORKDAYS($I20,$L$2,holiday!$C$3:$C$10)/NETWORKDAYS($I20,$J20,holiday!$C$3:$C$10)*$K20,0)))</f>
        <v/>
      </c>
      <c r="S20" s="141" t="str">
        <f t="shared" si="1"/>
        <v/>
      </c>
      <c r="T20" s="141" t="str">
        <f t="shared" si="2"/>
        <v/>
      </c>
      <c r="U20" s="142"/>
      <c r="V20" s="140"/>
      <c r="W20" s="140"/>
      <c r="Y20" s="143" t="str">
        <f t="shared" si="19"/>
        <v/>
      </c>
      <c r="Z20" s="144" t="str">
        <f t="shared" si="19"/>
        <v/>
      </c>
      <c r="AA20" s="144" t="str">
        <f t="shared" si="19"/>
        <v/>
      </c>
      <c r="AB20" s="144" t="str">
        <f t="shared" si="19"/>
        <v/>
      </c>
      <c r="AC20" s="144" t="str">
        <f t="shared" si="19"/>
        <v/>
      </c>
      <c r="AD20" s="144" t="str">
        <f t="shared" si="19"/>
        <v/>
      </c>
      <c r="AE20" s="144" t="str">
        <f t="shared" si="19"/>
        <v/>
      </c>
      <c r="AF20" s="144" t="str">
        <f t="shared" si="19"/>
        <v/>
      </c>
      <c r="AG20" s="144" t="str">
        <f t="shared" si="19"/>
        <v/>
      </c>
      <c r="AH20" s="144" t="str">
        <f t="shared" si="19"/>
        <v/>
      </c>
      <c r="AI20" s="144" t="str">
        <f t="shared" si="19"/>
        <v/>
      </c>
      <c r="AJ20" s="144" t="str">
        <f t="shared" si="19"/>
        <v/>
      </c>
      <c r="AK20" s="144" t="str">
        <f t="shared" si="20"/>
        <v/>
      </c>
      <c r="AL20" s="144" t="str">
        <f t="shared" si="20"/>
        <v/>
      </c>
      <c r="AM20" s="144" t="str">
        <f t="shared" si="20"/>
        <v/>
      </c>
      <c r="AN20" s="144" t="str">
        <f t="shared" si="20"/>
        <v/>
      </c>
      <c r="AO20" s="144" t="str">
        <f t="shared" si="18"/>
        <v/>
      </c>
      <c r="AP20" s="144" t="str">
        <f t="shared" si="18"/>
        <v/>
      </c>
      <c r="AQ20" s="144" t="str">
        <f t="shared" si="16"/>
        <v/>
      </c>
      <c r="AR20" s="144" t="str">
        <f t="shared" si="16"/>
        <v/>
      </c>
      <c r="AS20" s="144" t="str">
        <f t="shared" si="16"/>
        <v/>
      </c>
      <c r="AT20" s="144" t="str">
        <f t="shared" si="16"/>
        <v/>
      </c>
      <c r="AU20" s="144" t="str">
        <f t="shared" si="16"/>
        <v/>
      </c>
      <c r="AV20" s="144" t="str">
        <f t="shared" si="16"/>
        <v/>
      </c>
      <c r="AW20" s="144" t="str">
        <f t="shared" si="16"/>
        <v/>
      </c>
      <c r="AX20" s="144" t="str">
        <f t="shared" si="16"/>
        <v/>
      </c>
      <c r="AY20" s="144" t="str">
        <f t="shared" si="16"/>
        <v/>
      </c>
      <c r="AZ20" s="144" t="str">
        <f t="shared" si="16"/>
        <v/>
      </c>
      <c r="BA20" s="144" t="str">
        <f t="shared" si="16"/>
        <v/>
      </c>
      <c r="BB20" s="144" t="str">
        <f t="shared" si="16"/>
        <v/>
      </c>
      <c r="BC20" s="144" t="str">
        <f t="shared" si="16"/>
        <v/>
      </c>
      <c r="BD20" s="144" t="str">
        <f t="shared" si="16"/>
        <v/>
      </c>
      <c r="BE20" s="144" t="str">
        <f t="shared" si="16"/>
        <v/>
      </c>
      <c r="BF20" s="144" t="str">
        <f t="shared" si="16"/>
        <v/>
      </c>
      <c r="BG20" s="145" t="str">
        <f t="shared" si="7"/>
        <v/>
      </c>
    </row>
    <row r="21" spans="1:59" ht="16.8">
      <c r="A21" s="176">
        <v>1</v>
      </c>
      <c r="B21" s="177">
        <v>1</v>
      </c>
      <c r="C21" s="177">
        <v>6</v>
      </c>
      <c r="D21" s="177"/>
      <c r="E21" s="178"/>
      <c r="F21" s="233" t="s">
        <v>207</v>
      </c>
      <c r="G21" s="180"/>
      <c r="H21" s="194"/>
      <c r="I21" s="182"/>
      <c r="J21" s="182"/>
      <c r="K21" s="183"/>
      <c r="L21" s="182"/>
      <c r="M21" s="182"/>
      <c r="N21" s="183"/>
      <c r="O21" s="185"/>
      <c r="P21" s="187"/>
      <c r="Q21" s="140"/>
      <c r="R21" s="141" t="str">
        <f>IF($J21="","",IF($J21&lt;=$L$2,$K21,IF($I21&lt;=$L$2,NETWORKDAYS($I21,$L$2,holiday!$C$3:$C$10)/NETWORKDAYS($I21,$J21,holiday!$C$3:$C$10)*$K21,0)))</f>
        <v/>
      </c>
      <c r="S21" s="141" t="str">
        <f t="shared" si="1"/>
        <v/>
      </c>
      <c r="T21" s="141" t="str">
        <f t="shared" si="2"/>
        <v/>
      </c>
      <c r="U21" s="142"/>
      <c r="V21" s="140"/>
      <c r="W21" s="140"/>
      <c r="Y21" s="143" t="str">
        <f t="shared" si="19"/>
        <v/>
      </c>
      <c r="Z21" s="144" t="str">
        <f t="shared" si="19"/>
        <v/>
      </c>
      <c r="AA21" s="144" t="str">
        <f t="shared" si="19"/>
        <v/>
      </c>
      <c r="AB21" s="144" t="str">
        <f t="shared" si="19"/>
        <v/>
      </c>
      <c r="AC21" s="144" t="str">
        <f t="shared" si="19"/>
        <v/>
      </c>
      <c r="AD21" s="144" t="str">
        <f t="shared" si="19"/>
        <v/>
      </c>
      <c r="AE21" s="144" t="str">
        <f t="shared" si="19"/>
        <v/>
      </c>
      <c r="AF21" s="144" t="str">
        <f t="shared" si="19"/>
        <v/>
      </c>
      <c r="AG21" s="144" t="str">
        <f t="shared" si="19"/>
        <v/>
      </c>
      <c r="AH21" s="144" t="str">
        <f t="shared" si="19"/>
        <v/>
      </c>
      <c r="AI21" s="144" t="str">
        <f t="shared" si="19"/>
        <v/>
      </c>
      <c r="AJ21" s="144" t="str">
        <f t="shared" si="19"/>
        <v/>
      </c>
      <c r="AK21" s="144" t="str">
        <f t="shared" si="20"/>
        <v/>
      </c>
      <c r="AL21" s="144" t="str">
        <f t="shared" si="20"/>
        <v/>
      </c>
      <c r="AM21" s="144" t="str">
        <f t="shared" si="20"/>
        <v/>
      </c>
      <c r="AN21" s="144" t="str">
        <f t="shared" si="20"/>
        <v/>
      </c>
      <c r="AO21" s="144" t="str">
        <f t="shared" si="18"/>
        <v/>
      </c>
      <c r="AP21" s="144" t="str">
        <f t="shared" si="18"/>
        <v/>
      </c>
      <c r="AQ21" s="144" t="str">
        <f t="shared" si="16"/>
        <v/>
      </c>
      <c r="AR21" s="144" t="str">
        <f t="shared" si="16"/>
        <v/>
      </c>
      <c r="AS21" s="144" t="str">
        <f t="shared" si="16"/>
        <v/>
      </c>
      <c r="AT21" s="144" t="str">
        <f t="shared" si="16"/>
        <v/>
      </c>
      <c r="AU21" s="144" t="str">
        <f t="shared" si="16"/>
        <v/>
      </c>
      <c r="AV21" s="144" t="str">
        <f t="shared" si="16"/>
        <v/>
      </c>
      <c r="AW21" s="144" t="str">
        <f t="shared" si="16"/>
        <v/>
      </c>
      <c r="AX21" s="144" t="str">
        <f t="shared" si="16"/>
        <v/>
      </c>
      <c r="AY21" s="144" t="str">
        <f t="shared" si="16"/>
        <v/>
      </c>
      <c r="AZ21" s="144" t="str">
        <f t="shared" si="16"/>
        <v/>
      </c>
      <c r="BA21" s="144" t="str">
        <f t="shared" si="16"/>
        <v/>
      </c>
      <c r="BB21" s="144" t="str">
        <f t="shared" si="16"/>
        <v/>
      </c>
      <c r="BC21" s="144" t="str">
        <f t="shared" si="16"/>
        <v/>
      </c>
      <c r="BD21" s="144" t="str">
        <f t="shared" si="16"/>
        <v/>
      </c>
      <c r="BE21" s="144" t="str">
        <f t="shared" si="16"/>
        <v/>
      </c>
      <c r="BF21" s="144" t="str">
        <f t="shared" si="16"/>
        <v/>
      </c>
      <c r="BG21" s="145" t="str">
        <f t="shared" si="7"/>
        <v/>
      </c>
    </row>
    <row r="22" spans="1:59" ht="16.8">
      <c r="A22" s="176">
        <v>1</v>
      </c>
      <c r="B22" s="177">
        <v>1</v>
      </c>
      <c r="C22" s="177">
        <v>7</v>
      </c>
      <c r="D22" s="177"/>
      <c r="E22" s="178"/>
      <c r="F22" s="233" t="s">
        <v>265</v>
      </c>
      <c r="G22" s="180"/>
      <c r="H22" s="194"/>
      <c r="I22" s="182"/>
      <c r="J22" s="182"/>
      <c r="K22" s="183"/>
      <c r="L22" s="182"/>
      <c r="M22" s="182"/>
      <c r="N22" s="183"/>
      <c r="O22" s="185"/>
      <c r="P22" s="187"/>
      <c r="Q22" s="140"/>
      <c r="R22" s="141" t="str">
        <f>IF($J22="","",IF($J22&lt;=$L$2,$K22,IF($I22&lt;=$L$2,NETWORKDAYS($I22,$L$2,holiday!$C$3:$C$10)/NETWORKDAYS($I22,$J22,holiday!$C$3:$C$10)*$K22,0)))</f>
        <v/>
      </c>
      <c r="S22" s="141" t="str">
        <f t="shared" si="1"/>
        <v/>
      </c>
      <c r="T22" s="141" t="str">
        <f t="shared" si="2"/>
        <v/>
      </c>
      <c r="U22" s="142"/>
      <c r="V22" s="140"/>
      <c r="W22" s="140"/>
      <c r="Y22" s="143" t="str">
        <f t="shared" si="19"/>
        <v/>
      </c>
      <c r="Z22" s="144" t="str">
        <f t="shared" si="19"/>
        <v/>
      </c>
      <c r="AA22" s="144" t="str">
        <f t="shared" si="19"/>
        <v/>
      </c>
      <c r="AB22" s="144" t="str">
        <f t="shared" si="19"/>
        <v/>
      </c>
      <c r="AC22" s="144" t="str">
        <f t="shared" si="19"/>
        <v/>
      </c>
      <c r="AD22" s="144" t="str">
        <f t="shared" si="19"/>
        <v/>
      </c>
      <c r="AE22" s="144" t="str">
        <f t="shared" si="19"/>
        <v/>
      </c>
      <c r="AF22" s="144" t="str">
        <f t="shared" si="19"/>
        <v/>
      </c>
      <c r="AG22" s="144" t="str">
        <f t="shared" si="19"/>
        <v/>
      </c>
      <c r="AH22" s="144" t="str">
        <f t="shared" si="19"/>
        <v/>
      </c>
      <c r="AI22" s="144" t="str">
        <f t="shared" si="19"/>
        <v/>
      </c>
      <c r="AJ22" s="144" t="str">
        <f t="shared" si="19"/>
        <v/>
      </c>
      <c r="AK22" s="144" t="str">
        <f t="shared" si="20"/>
        <v/>
      </c>
      <c r="AL22" s="144" t="str">
        <f t="shared" si="20"/>
        <v/>
      </c>
      <c r="AM22" s="144" t="str">
        <f t="shared" si="20"/>
        <v/>
      </c>
      <c r="AN22" s="144" t="str">
        <f t="shared" si="20"/>
        <v/>
      </c>
      <c r="AO22" s="144" t="str">
        <f t="shared" si="18"/>
        <v/>
      </c>
      <c r="AP22" s="144" t="str">
        <f t="shared" si="18"/>
        <v/>
      </c>
      <c r="AQ22" s="144" t="str">
        <f t="shared" ref="AQ22:BF22" si="22">IF(AQ$5&lt;&gt;"周日",IF(AQ$5&lt;&gt;"周六",IF($L22="","",IF(AQ$4&gt;=$L22,IF(AQ$4&lt;=$M22,IF($O22=1,"★",""),""),"")),""),"")</f>
        <v/>
      </c>
      <c r="AR22" s="144" t="str">
        <f t="shared" si="22"/>
        <v/>
      </c>
      <c r="AS22" s="144" t="str">
        <f t="shared" si="22"/>
        <v/>
      </c>
      <c r="AT22" s="144" t="str">
        <f t="shared" si="22"/>
        <v/>
      </c>
      <c r="AU22" s="144" t="str">
        <f t="shared" si="22"/>
        <v/>
      </c>
      <c r="AV22" s="144" t="str">
        <f t="shared" si="22"/>
        <v/>
      </c>
      <c r="AW22" s="144" t="str">
        <f t="shared" si="22"/>
        <v/>
      </c>
      <c r="AX22" s="144" t="str">
        <f t="shared" si="22"/>
        <v/>
      </c>
      <c r="AY22" s="144" t="str">
        <f t="shared" si="22"/>
        <v/>
      </c>
      <c r="AZ22" s="144" t="str">
        <f t="shared" si="22"/>
        <v/>
      </c>
      <c r="BA22" s="144" t="str">
        <f t="shared" si="22"/>
        <v/>
      </c>
      <c r="BB22" s="144" t="str">
        <f t="shared" si="22"/>
        <v/>
      </c>
      <c r="BC22" s="144" t="str">
        <f t="shared" si="22"/>
        <v/>
      </c>
      <c r="BD22" s="144" t="str">
        <f t="shared" si="22"/>
        <v/>
      </c>
      <c r="BE22" s="144" t="str">
        <f t="shared" si="22"/>
        <v/>
      </c>
      <c r="BF22" s="144" t="str">
        <f t="shared" si="22"/>
        <v/>
      </c>
      <c r="BG22" s="145" t="str">
        <f t="shared" si="7"/>
        <v/>
      </c>
    </row>
    <row r="23" spans="1:59" ht="16.8">
      <c r="A23" s="176">
        <v>1</v>
      </c>
      <c r="B23" s="177">
        <v>1</v>
      </c>
      <c r="C23" s="177">
        <v>8</v>
      </c>
      <c r="D23" s="177"/>
      <c r="E23" s="178"/>
      <c r="F23" s="233" t="s">
        <v>205</v>
      </c>
      <c r="G23" s="180"/>
      <c r="H23" s="194"/>
      <c r="I23" s="182"/>
      <c r="J23" s="182"/>
      <c r="K23" s="183"/>
      <c r="L23" s="182"/>
      <c r="M23" s="182"/>
      <c r="N23" s="183"/>
      <c r="O23" s="185"/>
      <c r="P23" s="187"/>
      <c r="Q23" s="140"/>
      <c r="R23" s="141" t="str">
        <f>IF($J23="","",IF($J23&lt;=$L$2,$K23,IF($I23&lt;=$L$2,NETWORKDAYS($I23,$L$2,holiday!$C$3:$C$10)/NETWORKDAYS($I23,$J23,holiday!$C$3:$C$10)*$K23,0)))</f>
        <v/>
      </c>
      <c r="S23" s="141" t="str">
        <f t="shared" si="1"/>
        <v/>
      </c>
      <c r="T23" s="141" t="str">
        <f t="shared" si="2"/>
        <v/>
      </c>
      <c r="U23" s="142"/>
      <c r="V23" s="140"/>
      <c r="W23" s="140"/>
      <c r="Y23" s="143" t="str">
        <f t="shared" si="19"/>
        <v/>
      </c>
      <c r="Z23" s="144" t="str">
        <f t="shared" si="19"/>
        <v/>
      </c>
      <c r="AA23" s="144" t="str">
        <f t="shared" si="19"/>
        <v/>
      </c>
      <c r="AB23" s="144" t="str">
        <f t="shared" si="19"/>
        <v/>
      </c>
      <c r="AC23" s="144" t="str">
        <f t="shared" si="19"/>
        <v/>
      </c>
      <c r="AD23" s="144" t="str">
        <f t="shared" si="19"/>
        <v/>
      </c>
      <c r="AE23" s="144" t="str">
        <f t="shared" si="19"/>
        <v/>
      </c>
      <c r="AF23" s="144" t="str">
        <f t="shared" si="19"/>
        <v/>
      </c>
      <c r="AG23" s="144" t="str">
        <f t="shared" si="19"/>
        <v/>
      </c>
      <c r="AH23" s="144" t="str">
        <f t="shared" si="19"/>
        <v/>
      </c>
      <c r="AI23" s="144" t="str">
        <f t="shared" si="19"/>
        <v/>
      </c>
      <c r="AJ23" s="144" t="str">
        <f t="shared" si="19"/>
        <v/>
      </c>
      <c r="AK23" s="144" t="str">
        <f t="shared" si="20"/>
        <v/>
      </c>
      <c r="AL23" s="144" t="str">
        <f t="shared" si="20"/>
        <v/>
      </c>
      <c r="AM23" s="144" t="str">
        <f t="shared" si="20"/>
        <v/>
      </c>
      <c r="AN23" s="144" t="str">
        <f t="shared" si="20"/>
        <v/>
      </c>
      <c r="AO23" s="144" t="str">
        <f t="shared" si="18"/>
        <v/>
      </c>
      <c r="AP23" s="144" t="str">
        <f t="shared" si="18"/>
        <v/>
      </c>
      <c r="AQ23" s="144" t="str">
        <f t="shared" si="16"/>
        <v/>
      </c>
      <c r="AR23" s="144" t="str">
        <f t="shared" si="16"/>
        <v/>
      </c>
      <c r="AS23" s="144" t="str">
        <f t="shared" si="16"/>
        <v/>
      </c>
      <c r="AT23" s="144" t="str">
        <f t="shared" si="16"/>
        <v/>
      </c>
      <c r="AU23" s="144" t="str">
        <f t="shared" si="16"/>
        <v/>
      </c>
      <c r="AV23" s="144" t="str">
        <f t="shared" si="16"/>
        <v/>
      </c>
      <c r="AW23" s="144" t="str">
        <f t="shared" si="16"/>
        <v/>
      </c>
      <c r="AX23" s="144" t="str">
        <f t="shared" si="16"/>
        <v/>
      </c>
      <c r="AY23" s="144" t="str">
        <f t="shared" si="16"/>
        <v/>
      </c>
      <c r="AZ23" s="144" t="str">
        <f t="shared" si="16"/>
        <v/>
      </c>
      <c r="BA23" s="144" t="str">
        <f t="shared" si="16"/>
        <v/>
      </c>
      <c r="BB23" s="144" t="str">
        <f t="shared" si="16"/>
        <v/>
      </c>
      <c r="BC23" s="144" t="str">
        <f t="shared" si="16"/>
        <v/>
      </c>
      <c r="BD23" s="144" t="str">
        <f t="shared" si="16"/>
        <v/>
      </c>
      <c r="BE23" s="144" t="str">
        <f t="shared" si="16"/>
        <v/>
      </c>
      <c r="BF23" s="144" t="str">
        <f t="shared" si="16"/>
        <v/>
      </c>
      <c r="BG23" s="145" t="str">
        <f t="shared" si="7"/>
        <v/>
      </c>
    </row>
    <row r="24" spans="1:59" ht="16.8">
      <c r="A24" s="176">
        <v>1</v>
      </c>
      <c r="B24" s="177">
        <v>1</v>
      </c>
      <c r="C24" s="177">
        <v>9</v>
      </c>
      <c r="D24" s="177"/>
      <c r="E24" s="178"/>
      <c r="F24" s="233" t="s">
        <v>209</v>
      </c>
      <c r="G24" s="180"/>
      <c r="H24" s="194"/>
      <c r="I24" s="182"/>
      <c r="J24" s="182"/>
      <c r="K24" s="183"/>
      <c r="L24" s="182"/>
      <c r="M24" s="182"/>
      <c r="N24" s="183"/>
      <c r="O24" s="185"/>
      <c r="P24" s="187"/>
      <c r="Q24" s="140"/>
      <c r="R24" s="141" t="str">
        <f>IF($J24="","",IF($J24&lt;=$L$2,$K24,IF($I24&lt;=$L$2,NETWORKDAYS($I24,$L$2,holiday!$C$3:$C$10)/NETWORKDAYS($I24,$J24,holiday!$C$3:$C$10)*$K24,0)))</f>
        <v/>
      </c>
      <c r="S24" s="141" t="str">
        <f t="shared" si="1"/>
        <v/>
      </c>
      <c r="T24" s="141" t="str">
        <f t="shared" si="2"/>
        <v/>
      </c>
      <c r="U24" s="142"/>
      <c r="V24" s="140"/>
      <c r="W24" s="140"/>
      <c r="Y24" s="143" t="str">
        <f t="shared" si="19"/>
        <v/>
      </c>
      <c r="Z24" s="144" t="str">
        <f t="shared" si="19"/>
        <v/>
      </c>
      <c r="AA24" s="144" t="str">
        <f t="shared" si="19"/>
        <v/>
      </c>
      <c r="AB24" s="144" t="str">
        <f t="shared" si="19"/>
        <v/>
      </c>
      <c r="AC24" s="144" t="str">
        <f t="shared" si="19"/>
        <v/>
      </c>
      <c r="AD24" s="144" t="str">
        <f t="shared" si="19"/>
        <v/>
      </c>
      <c r="AE24" s="144" t="str">
        <f t="shared" si="19"/>
        <v/>
      </c>
      <c r="AF24" s="144" t="str">
        <f t="shared" si="19"/>
        <v/>
      </c>
      <c r="AG24" s="144" t="str">
        <f t="shared" si="19"/>
        <v/>
      </c>
      <c r="AH24" s="144" t="str">
        <f t="shared" si="19"/>
        <v/>
      </c>
      <c r="AI24" s="144" t="str">
        <f t="shared" si="19"/>
        <v/>
      </c>
      <c r="AJ24" s="144" t="str">
        <f t="shared" si="19"/>
        <v/>
      </c>
      <c r="AK24" s="144" t="str">
        <f t="shared" si="20"/>
        <v/>
      </c>
      <c r="AL24" s="144" t="str">
        <f t="shared" si="20"/>
        <v/>
      </c>
      <c r="AM24" s="144" t="str">
        <f t="shared" si="20"/>
        <v/>
      </c>
      <c r="AN24" s="144" t="str">
        <f t="shared" si="20"/>
        <v/>
      </c>
      <c r="AO24" s="144" t="str">
        <f t="shared" si="18"/>
        <v/>
      </c>
      <c r="AP24" s="144" t="str">
        <f t="shared" si="18"/>
        <v/>
      </c>
      <c r="AQ24" s="144" t="str">
        <f t="shared" si="16"/>
        <v/>
      </c>
      <c r="AR24" s="144" t="str">
        <f t="shared" si="16"/>
        <v/>
      </c>
      <c r="AS24" s="144" t="str">
        <f t="shared" si="16"/>
        <v/>
      </c>
      <c r="AT24" s="144" t="str">
        <f t="shared" si="16"/>
        <v/>
      </c>
      <c r="AU24" s="144" t="str">
        <f t="shared" si="16"/>
        <v/>
      </c>
      <c r="AV24" s="144" t="str">
        <f t="shared" si="16"/>
        <v/>
      </c>
      <c r="AW24" s="144" t="str">
        <f t="shared" si="16"/>
        <v/>
      </c>
      <c r="AX24" s="144" t="str">
        <f t="shared" si="16"/>
        <v/>
      </c>
      <c r="AY24" s="144" t="str">
        <f t="shared" si="16"/>
        <v/>
      </c>
      <c r="AZ24" s="144" t="str">
        <f t="shared" si="16"/>
        <v/>
      </c>
      <c r="BA24" s="144" t="str">
        <f t="shared" si="16"/>
        <v/>
      </c>
      <c r="BB24" s="144" t="str">
        <f t="shared" si="16"/>
        <v/>
      </c>
      <c r="BC24" s="144" t="str">
        <f t="shared" si="16"/>
        <v/>
      </c>
      <c r="BD24" s="144" t="str">
        <f t="shared" si="16"/>
        <v/>
      </c>
      <c r="BE24" s="144" t="str">
        <f t="shared" si="16"/>
        <v/>
      </c>
      <c r="BF24" s="144" t="str">
        <f t="shared" si="16"/>
        <v/>
      </c>
      <c r="BG24" s="145" t="str">
        <f t="shared" si="7"/>
        <v/>
      </c>
    </row>
    <row r="25" spans="1:59" ht="16.8">
      <c r="A25" s="176">
        <v>1</v>
      </c>
      <c r="B25" s="177">
        <v>1</v>
      </c>
      <c r="C25" s="177">
        <v>10</v>
      </c>
      <c r="D25" s="177"/>
      <c r="E25" s="178"/>
      <c r="F25" s="233"/>
      <c r="G25" s="180"/>
      <c r="H25" s="194"/>
      <c r="I25" s="182"/>
      <c r="J25" s="182"/>
      <c r="K25" s="183"/>
      <c r="L25" s="182"/>
      <c r="M25" s="182"/>
      <c r="N25" s="183"/>
      <c r="O25" s="185"/>
      <c r="P25" s="187"/>
      <c r="Q25" s="140"/>
      <c r="R25" s="141" t="str">
        <f>IF($J25="","",IF($J25&lt;=$L$2,$K25,IF($I25&lt;=$L$2,NETWORKDAYS($I25,$L$2,holiday!$C$3:$C$10)/NETWORKDAYS($I25,$J25,holiday!$C$3:$C$10)*$K25,0)))</f>
        <v/>
      </c>
      <c r="S25" s="141" t="str">
        <f t="shared" si="1"/>
        <v/>
      </c>
      <c r="T25" s="141" t="str">
        <f t="shared" si="2"/>
        <v/>
      </c>
      <c r="U25" s="142"/>
      <c r="V25" s="140"/>
      <c r="W25" s="140"/>
      <c r="Y25" s="143" t="str">
        <f t="shared" si="19"/>
        <v/>
      </c>
      <c r="Z25" s="144" t="str">
        <f t="shared" si="19"/>
        <v/>
      </c>
      <c r="AA25" s="144" t="str">
        <f t="shared" si="19"/>
        <v/>
      </c>
      <c r="AB25" s="144" t="str">
        <f t="shared" si="19"/>
        <v/>
      </c>
      <c r="AC25" s="144" t="str">
        <f t="shared" si="19"/>
        <v/>
      </c>
      <c r="AD25" s="144" t="str">
        <f t="shared" si="19"/>
        <v/>
      </c>
      <c r="AE25" s="144" t="str">
        <f t="shared" si="19"/>
        <v/>
      </c>
      <c r="AF25" s="144" t="str">
        <f t="shared" si="19"/>
        <v/>
      </c>
      <c r="AG25" s="144" t="str">
        <f t="shared" si="19"/>
        <v/>
      </c>
      <c r="AH25" s="144" t="str">
        <f t="shared" si="19"/>
        <v/>
      </c>
      <c r="AI25" s="144" t="str">
        <f t="shared" si="19"/>
        <v/>
      </c>
      <c r="AJ25" s="144" t="str">
        <f t="shared" si="19"/>
        <v/>
      </c>
      <c r="AK25" s="144" t="str">
        <f t="shared" si="20"/>
        <v/>
      </c>
      <c r="AL25" s="144" t="str">
        <f t="shared" si="20"/>
        <v/>
      </c>
      <c r="AM25" s="144" t="str">
        <f t="shared" si="20"/>
        <v/>
      </c>
      <c r="AN25" s="144" t="str">
        <f t="shared" si="20"/>
        <v/>
      </c>
      <c r="AO25" s="144" t="str">
        <f t="shared" si="18"/>
        <v/>
      </c>
      <c r="AP25" s="144" t="str">
        <f t="shared" si="18"/>
        <v/>
      </c>
      <c r="AQ25" s="144" t="str">
        <f t="shared" si="16"/>
        <v/>
      </c>
      <c r="AR25" s="144" t="str">
        <f t="shared" si="16"/>
        <v/>
      </c>
      <c r="AS25" s="144" t="str">
        <f t="shared" si="16"/>
        <v/>
      </c>
      <c r="AT25" s="144" t="str">
        <f t="shared" si="16"/>
        <v/>
      </c>
      <c r="AU25" s="144" t="str">
        <f t="shared" si="16"/>
        <v/>
      </c>
      <c r="AV25" s="144" t="str">
        <f t="shared" si="16"/>
        <v/>
      </c>
      <c r="AW25" s="144" t="str">
        <f t="shared" si="16"/>
        <v/>
      </c>
      <c r="AX25" s="144" t="str">
        <f t="shared" si="16"/>
        <v/>
      </c>
      <c r="AY25" s="144" t="str">
        <f t="shared" si="16"/>
        <v/>
      </c>
      <c r="AZ25" s="144" t="str">
        <f t="shared" si="16"/>
        <v/>
      </c>
      <c r="BA25" s="144" t="str">
        <f t="shared" si="16"/>
        <v/>
      </c>
      <c r="BB25" s="144" t="str">
        <f t="shared" si="16"/>
        <v/>
      </c>
      <c r="BC25" s="144" t="str">
        <f t="shared" si="16"/>
        <v/>
      </c>
      <c r="BD25" s="144" t="str">
        <f t="shared" si="16"/>
        <v/>
      </c>
      <c r="BE25" s="144" t="str">
        <f t="shared" si="16"/>
        <v/>
      </c>
      <c r="BF25" s="144" t="str">
        <f t="shared" si="16"/>
        <v/>
      </c>
      <c r="BG25" s="145" t="str">
        <f t="shared" si="7"/>
        <v/>
      </c>
    </row>
    <row r="26" spans="1:59" ht="16.8">
      <c r="A26" s="240">
        <v>1</v>
      </c>
      <c r="B26" s="241">
        <v>2</v>
      </c>
      <c r="C26" s="241"/>
      <c r="D26" s="241"/>
      <c r="E26" s="242"/>
      <c r="F26" s="244" t="s">
        <v>202</v>
      </c>
      <c r="G26" s="234"/>
      <c r="H26" s="235"/>
      <c r="I26" s="236">
        <v>43612</v>
      </c>
      <c r="J26" s="236">
        <v>43616</v>
      </c>
      <c r="K26" s="237"/>
      <c r="L26" s="236"/>
      <c r="M26" s="236"/>
      <c r="N26" s="243"/>
      <c r="O26" s="238"/>
      <c r="P26" s="239"/>
      <c r="Q26" s="140"/>
      <c r="R26" s="141">
        <f>IF($J26="","",IF($J26&lt;=$L$2,$K26,IF($I26&lt;=$L$2,NETWORKDAYS($I26,$L$2,holiday!$C$3:$C$10)/NETWORKDAYS($I26,$J26,holiday!$C$3:$C$10)*$K26,0)))</f>
        <v>0</v>
      </c>
      <c r="S26" s="141">
        <f t="shared" si="1"/>
        <v>0</v>
      </c>
      <c r="T26" s="141">
        <f t="shared" si="2"/>
        <v>0</v>
      </c>
      <c r="U26" s="142"/>
      <c r="V26" s="140"/>
      <c r="W26" s="140"/>
      <c r="Y26" s="143" t="str">
        <f t="shared" si="19"/>
        <v/>
      </c>
      <c r="Z26" s="144" t="str">
        <f t="shared" si="19"/>
        <v/>
      </c>
      <c r="AA26" s="144" t="str">
        <f t="shared" si="19"/>
        <v/>
      </c>
      <c r="AB26" s="144" t="str">
        <f t="shared" si="19"/>
        <v/>
      </c>
      <c r="AC26" s="144" t="str">
        <f t="shared" si="19"/>
        <v/>
      </c>
      <c r="AD26" s="144" t="str">
        <f t="shared" si="19"/>
        <v/>
      </c>
      <c r="AE26" s="144" t="str">
        <f t="shared" si="19"/>
        <v/>
      </c>
      <c r="AF26" s="144" t="str">
        <f t="shared" si="19"/>
        <v/>
      </c>
      <c r="AG26" s="144" t="str">
        <f t="shared" si="19"/>
        <v/>
      </c>
      <c r="AH26" s="144" t="str">
        <f t="shared" si="19"/>
        <v/>
      </c>
      <c r="AI26" s="144" t="str">
        <f t="shared" si="19"/>
        <v/>
      </c>
      <c r="AJ26" s="144" t="str">
        <f t="shared" si="19"/>
        <v/>
      </c>
      <c r="AK26" s="144" t="str">
        <f t="shared" si="20"/>
        <v/>
      </c>
      <c r="AL26" s="144" t="str">
        <f t="shared" si="20"/>
        <v/>
      </c>
      <c r="AM26" s="144" t="str">
        <f t="shared" si="20"/>
        <v/>
      </c>
      <c r="AN26" s="144" t="str">
        <f t="shared" si="20"/>
        <v/>
      </c>
      <c r="AO26" s="144" t="str">
        <f t="shared" si="18"/>
        <v/>
      </c>
      <c r="AP26" s="144" t="str">
        <f t="shared" si="18"/>
        <v/>
      </c>
      <c r="AQ26" s="144" t="str">
        <f t="shared" si="16"/>
        <v/>
      </c>
      <c r="AR26" s="144" t="str">
        <f t="shared" si="16"/>
        <v/>
      </c>
      <c r="AS26" s="144" t="str">
        <f t="shared" si="16"/>
        <v/>
      </c>
      <c r="AT26" s="144" t="str">
        <f t="shared" si="16"/>
        <v/>
      </c>
      <c r="AU26" s="144" t="str">
        <f t="shared" si="16"/>
        <v/>
      </c>
      <c r="AV26" s="144" t="str">
        <f t="shared" si="16"/>
        <v/>
      </c>
      <c r="AW26" s="144" t="str">
        <f t="shared" si="16"/>
        <v/>
      </c>
      <c r="AX26" s="144" t="str">
        <f t="shared" si="16"/>
        <v/>
      </c>
      <c r="AY26" s="144" t="str">
        <f t="shared" si="16"/>
        <v/>
      </c>
      <c r="AZ26" s="144" t="str">
        <f t="shared" si="16"/>
        <v/>
      </c>
      <c r="BA26" s="144" t="str">
        <f t="shared" si="16"/>
        <v/>
      </c>
      <c r="BB26" s="144" t="str">
        <f t="shared" si="16"/>
        <v/>
      </c>
      <c r="BC26" s="144" t="str">
        <f t="shared" si="16"/>
        <v/>
      </c>
      <c r="BD26" s="144" t="str">
        <f t="shared" si="16"/>
        <v/>
      </c>
      <c r="BE26" s="144" t="str">
        <f t="shared" si="16"/>
        <v/>
      </c>
      <c r="BF26" s="144" t="str">
        <f t="shared" si="16"/>
        <v/>
      </c>
      <c r="BG26" s="145" t="str">
        <f t="shared" si="7"/>
        <v/>
      </c>
    </row>
    <row r="27" spans="1:59" ht="16.8">
      <c r="A27" s="176">
        <v>1</v>
      </c>
      <c r="B27" s="177">
        <v>2</v>
      </c>
      <c r="C27" s="177">
        <v>1</v>
      </c>
      <c r="D27" s="177"/>
      <c r="E27" s="178"/>
      <c r="F27" s="233" t="s">
        <v>210</v>
      </c>
      <c r="G27" s="180"/>
      <c r="H27" s="194"/>
      <c r="I27" s="182"/>
      <c r="J27" s="182"/>
      <c r="K27" s="183"/>
      <c r="L27" s="182"/>
      <c r="M27" s="182"/>
      <c r="N27" s="184"/>
      <c r="O27" s="185"/>
      <c r="P27" s="187"/>
      <c r="Q27" s="140"/>
      <c r="R27" s="141" t="str">
        <f>IF($J27="","",IF($J27&lt;=$L$2,$K27,IF($I27&lt;=$L$2,NETWORKDAYS($I27,$L$2,holiday!$C$3:$C$10)/NETWORKDAYS($I27,$J27,holiday!$C$3:$C$10)*$K27,0)))</f>
        <v/>
      </c>
      <c r="S27" s="141" t="str">
        <f t="shared" si="1"/>
        <v/>
      </c>
      <c r="T27" s="141" t="str">
        <f t="shared" si="2"/>
        <v/>
      </c>
      <c r="U27" s="142"/>
      <c r="V27" s="140"/>
      <c r="W27" s="140"/>
      <c r="Y27" s="143" t="str">
        <f t="shared" si="19"/>
        <v/>
      </c>
      <c r="Z27" s="144" t="str">
        <f t="shared" si="19"/>
        <v/>
      </c>
      <c r="AA27" s="144" t="str">
        <f t="shared" si="19"/>
        <v/>
      </c>
      <c r="AB27" s="144" t="str">
        <f t="shared" si="19"/>
        <v/>
      </c>
      <c r="AC27" s="144" t="str">
        <f t="shared" si="19"/>
        <v/>
      </c>
      <c r="AD27" s="144" t="str">
        <f t="shared" si="19"/>
        <v/>
      </c>
      <c r="AE27" s="144" t="str">
        <f t="shared" si="19"/>
        <v/>
      </c>
      <c r="AF27" s="144" t="str">
        <f t="shared" si="19"/>
        <v/>
      </c>
      <c r="AG27" s="144" t="str">
        <f t="shared" si="19"/>
        <v/>
      </c>
      <c r="AH27" s="144" t="str">
        <f t="shared" si="19"/>
        <v/>
      </c>
      <c r="AI27" s="144" t="str">
        <f t="shared" si="19"/>
        <v/>
      </c>
      <c r="AJ27" s="144" t="str">
        <f t="shared" si="19"/>
        <v/>
      </c>
      <c r="AK27" s="144" t="str">
        <f t="shared" si="20"/>
        <v/>
      </c>
      <c r="AL27" s="144" t="str">
        <f t="shared" si="20"/>
        <v/>
      </c>
      <c r="AM27" s="144" t="str">
        <f t="shared" si="20"/>
        <v/>
      </c>
      <c r="AN27" s="144" t="str">
        <f t="shared" si="20"/>
        <v/>
      </c>
      <c r="AO27" s="144" t="str">
        <f t="shared" si="18"/>
        <v/>
      </c>
      <c r="AP27" s="144" t="str">
        <f t="shared" si="18"/>
        <v/>
      </c>
      <c r="AQ27" s="144" t="str">
        <f t="shared" si="16"/>
        <v/>
      </c>
      <c r="AR27" s="144" t="str">
        <f t="shared" si="16"/>
        <v/>
      </c>
      <c r="AS27" s="144" t="str">
        <f t="shared" si="16"/>
        <v/>
      </c>
      <c r="AT27" s="144" t="str">
        <f t="shared" si="16"/>
        <v/>
      </c>
      <c r="AU27" s="144" t="str">
        <f t="shared" si="16"/>
        <v/>
      </c>
      <c r="AV27" s="144" t="str">
        <f t="shared" si="16"/>
        <v/>
      </c>
      <c r="AW27" s="144" t="str">
        <f t="shared" si="16"/>
        <v/>
      </c>
      <c r="AX27" s="144" t="str">
        <f t="shared" si="16"/>
        <v/>
      </c>
      <c r="AY27" s="144" t="str">
        <f t="shared" si="16"/>
        <v/>
      </c>
      <c r="AZ27" s="144" t="str">
        <f t="shared" si="16"/>
        <v/>
      </c>
      <c r="BA27" s="144" t="str">
        <f t="shared" si="16"/>
        <v/>
      </c>
      <c r="BB27" s="144" t="str">
        <f t="shared" si="16"/>
        <v/>
      </c>
      <c r="BC27" s="144" t="str">
        <f t="shared" si="16"/>
        <v/>
      </c>
      <c r="BD27" s="144" t="str">
        <f t="shared" si="16"/>
        <v/>
      </c>
      <c r="BE27" s="144" t="str">
        <f t="shared" si="16"/>
        <v/>
      </c>
      <c r="BF27" s="144" t="str">
        <f t="shared" si="16"/>
        <v/>
      </c>
      <c r="BG27" s="145" t="str">
        <f t="shared" si="7"/>
        <v/>
      </c>
    </row>
    <row r="28" spans="1:59" ht="16.8">
      <c r="A28" s="176">
        <v>1</v>
      </c>
      <c r="B28" s="177">
        <v>2</v>
      </c>
      <c r="C28" s="177">
        <v>2</v>
      </c>
      <c r="D28" s="177"/>
      <c r="E28" s="178"/>
      <c r="F28" s="233" t="s">
        <v>258</v>
      </c>
      <c r="G28" s="180"/>
      <c r="H28" s="194"/>
      <c r="I28" s="182"/>
      <c r="J28" s="182"/>
      <c r="K28" s="183"/>
      <c r="L28" s="182"/>
      <c r="M28" s="182"/>
      <c r="N28" s="184"/>
      <c r="O28" s="185"/>
      <c r="P28" s="187"/>
      <c r="Q28" s="140"/>
      <c r="R28" s="141" t="str">
        <f>IF($J28="","",IF($J28&lt;=$L$2,$K28,IF($I28&lt;=$L$2,NETWORKDAYS($I28,$L$2,holiday!$C$3:$C$10)/NETWORKDAYS($I28,$J28,holiday!$C$3:$C$10)*$K28,0)))</f>
        <v/>
      </c>
      <c r="S28" s="141" t="str">
        <f t="shared" si="1"/>
        <v/>
      </c>
      <c r="T28" s="141" t="str">
        <f t="shared" si="2"/>
        <v/>
      </c>
      <c r="U28" s="142"/>
      <c r="V28" s="140"/>
      <c r="W28" s="140"/>
      <c r="Y28" s="143" t="str">
        <f t="shared" si="19"/>
        <v/>
      </c>
      <c r="Z28" s="144" t="str">
        <f t="shared" si="19"/>
        <v/>
      </c>
      <c r="AA28" s="144" t="str">
        <f t="shared" si="19"/>
        <v/>
      </c>
      <c r="AB28" s="144" t="str">
        <f t="shared" si="19"/>
        <v/>
      </c>
      <c r="AC28" s="144" t="str">
        <f t="shared" si="19"/>
        <v/>
      </c>
      <c r="AD28" s="144" t="str">
        <f t="shared" si="19"/>
        <v/>
      </c>
      <c r="AE28" s="144" t="str">
        <f t="shared" si="19"/>
        <v/>
      </c>
      <c r="AF28" s="144" t="str">
        <f t="shared" si="19"/>
        <v/>
      </c>
      <c r="AG28" s="144" t="str">
        <f t="shared" si="19"/>
        <v/>
      </c>
      <c r="AH28" s="144" t="str">
        <f t="shared" si="19"/>
        <v/>
      </c>
      <c r="AI28" s="144" t="str">
        <f t="shared" si="19"/>
        <v/>
      </c>
      <c r="AJ28" s="144" t="str">
        <f t="shared" si="19"/>
        <v/>
      </c>
      <c r="AK28" s="144" t="str">
        <f t="shared" si="20"/>
        <v/>
      </c>
      <c r="AL28" s="144" t="str">
        <f t="shared" si="20"/>
        <v/>
      </c>
      <c r="AM28" s="144" t="str">
        <f t="shared" si="20"/>
        <v/>
      </c>
      <c r="AN28" s="144" t="str">
        <f t="shared" si="20"/>
        <v/>
      </c>
      <c r="AO28" s="144" t="str">
        <f t="shared" si="18"/>
        <v/>
      </c>
      <c r="AP28" s="144" t="str">
        <f t="shared" si="18"/>
        <v/>
      </c>
      <c r="AQ28" s="144" t="str">
        <f t="shared" si="16"/>
        <v/>
      </c>
      <c r="AR28" s="144" t="str">
        <f t="shared" si="16"/>
        <v/>
      </c>
      <c r="AS28" s="144" t="str">
        <f t="shared" si="16"/>
        <v/>
      </c>
      <c r="AT28" s="144" t="str">
        <f t="shared" si="16"/>
        <v/>
      </c>
      <c r="AU28" s="144" t="str">
        <f t="shared" si="16"/>
        <v/>
      </c>
      <c r="AV28" s="144" t="str">
        <f t="shared" si="16"/>
        <v/>
      </c>
      <c r="AW28" s="144" t="str">
        <f t="shared" si="16"/>
        <v/>
      </c>
      <c r="AX28" s="144" t="str">
        <f t="shared" si="16"/>
        <v/>
      </c>
      <c r="AY28" s="144" t="str">
        <f t="shared" si="16"/>
        <v/>
      </c>
      <c r="AZ28" s="144" t="str">
        <f t="shared" si="16"/>
        <v/>
      </c>
      <c r="BA28" s="144" t="str">
        <f t="shared" si="16"/>
        <v/>
      </c>
      <c r="BB28" s="144" t="str">
        <f t="shared" si="16"/>
        <v/>
      </c>
      <c r="BC28" s="144" t="str">
        <f t="shared" si="16"/>
        <v/>
      </c>
      <c r="BD28" s="144" t="str">
        <f t="shared" si="16"/>
        <v/>
      </c>
      <c r="BE28" s="144" t="str">
        <f t="shared" si="16"/>
        <v/>
      </c>
      <c r="BF28" s="144" t="str">
        <f t="shared" si="16"/>
        <v/>
      </c>
      <c r="BG28" s="145" t="str">
        <f t="shared" si="7"/>
        <v/>
      </c>
    </row>
    <row r="29" spans="1:59" ht="16.8">
      <c r="A29" s="176">
        <v>1</v>
      </c>
      <c r="B29" s="177">
        <v>2</v>
      </c>
      <c r="C29" s="177">
        <v>3</v>
      </c>
      <c r="D29" s="177"/>
      <c r="E29" s="178"/>
      <c r="F29" s="233" t="s">
        <v>259</v>
      </c>
      <c r="G29" s="180"/>
      <c r="H29" s="194"/>
      <c r="I29" s="182"/>
      <c r="J29" s="182"/>
      <c r="K29" s="183"/>
      <c r="L29" s="182"/>
      <c r="M29" s="182"/>
      <c r="N29" s="183"/>
      <c r="O29" s="185"/>
      <c r="P29" s="187"/>
      <c r="Q29" s="140"/>
      <c r="R29" s="141" t="str">
        <f>IF($J29="","",IF($J29&lt;=$L$2,$K29,IF($I29&lt;=$L$2,NETWORKDAYS($I29,$L$2,holiday!$C$3:$C$10)/NETWORKDAYS($I29,$J29,holiday!$C$3:$C$10)*$K29,0)))</f>
        <v/>
      </c>
      <c r="S29" s="141" t="str">
        <f t="shared" si="1"/>
        <v/>
      </c>
      <c r="T29" s="141" t="str">
        <f t="shared" si="2"/>
        <v/>
      </c>
      <c r="U29" s="142"/>
      <c r="V29" s="140"/>
      <c r="W29" s="140"/>
      <c r="Y29" s="143" t="str">
        <f t="shared" si="19"/>
        <v/>
      </c>
      <c r="Z29" s="144" t="str">
        <f t="shared" si="19"/>
        <v/>
      </c>
      <c r="AA29" s="144" t="str">
        <f t="shared" si="19"/>
        <v/>
      </c>
      <c r="AB29" s="144" t="str">
        <f t="shared" si="19"/>
        <v/>
      </c>
      <c r="AC29" s="144" t="str">
        <f t="shared" si="19"/>
        <v/>
      </c>
      <c r="AD29" s="144" t="str">
        <f t="shared" si="19"/>
        <v/>
      </c>
      <c r="AE29" s="144" t="str">
        <f t="shared" si="19"/>
        <v/>
      </c>
      <c r="AF29" s="144" t="str">
        <f t="shared" si="19"/>
        <v/>
      </c>
      <c r="AG29" s="144" t="str">
        <f t="shared" si="19"/>
        <v/>
      </c>
      <c r="AH29" s="144" t="str">
        <f t="shared" si="19"/>
        <v/>
      </c>
      <c r="AI29" s="144" t="str">
        <f t="shared" si="19"/>
        <v/>
      </c>
      <c r="AJ29" s="144" t="str">
        <f t="shared" si="19"/>
        <v/>
      </c>
      <c r="AK29" s="144" t="str">
        <f t="shared" si="20"/>
        <v/>
      </c>
      <c r="AL29" s="144" t="str">
        <f t="shared" si="20"/>
        <v/>
      </c>
      <c r="AM29" s="144" t="str">
        <f t="shared" si="20"/>
        <v/>
      </c>
      <c r="AN29" s="144" t="str">
        <f t="shared" si="20"/>
        <v/>
      </c>
      <c r="AO29" s="144" t="str">
        <f t="shared" si="18"/>
        <v/>
      </c>
      <c r="AP29" s="144" t="str">
        <f t="shared" si="18"/>
        <v/>
      </c>
      <c r="AQ29" s="144" t="str">
        <f t="shared" ref="AQ29:BF29" si="23">IF(AQ$5&lt;&gt;"周日",IF(AQ$5&lt;&gt;"周六",IF($L29="","",IF(AQ$4&gt;=$L29,IF(AQ$4&lt;=$M29,IF($O29=1,"★",""),""),"")),""),"")</f>
        <v/>
      </c>
      <c r="AR29" s="144" t="str">
        <f t="shared" si="23"/>
        <v/>
      </c>
      <c r="AS29" s="144" t="str">
        <f t="shared" si="23"/>
        <v/>
      </c>
      <c r="AT29" s="144" t="str">
        <f t="shared" si="23"/>
        <v/>
      </c>
      <c r="AU29" s="144" t="str">
        <f t="shared" si="23"/>
        <v/>
      </c>
      <c r="AV29" s="144" t="str">
        <f t="shared" si="23"/>
        <v/>
      </c>
      <c r="AW29" s="144" t="str">
        <f t="shared" si="23"/>
        <v/>
      </c>
      <c r="AX29" s="144" t="str">
        <f t="shared" si="23"/>
        <v/>
      </c>
      <c r="AY29" s="144" t="str">
        <f t="shared" si="23"/>
        <v/>
      </c>
      <c r="AZ29" s="144" t="str">
        <f t="shared" si="23"/>
        <v/>
      </c>
      <c r="BA29" s="144" t="str">
        <f t="shared" si="23"/>
        <v/>
      </c>
      <c r="BB29" s="144" t="str">
        <f t="shared" si="23"/>
        <v/>
      </c>
      <c r="BC29" s="144" t="str">
        <f t="shared" si="23"/>
        <v/>
      </c>
      <c r="BD29" s="144" t="str">
        <f t="shared" si="23"/>
        <v/>
      </c>
      <c r="BE29" s="144" t="str">
        <f t="shared" si="23"/>
        <v/>
      </c>
      <c r="BF29" s="144" t="str">
        <f t="shared" si="23"/>
        <v/>
      </c>
      <c r="BG29" s="145" t="str">
        <f t="shared" si="7"/>
        <v/>
      </c>
    </row>
    <row r="30" spans="1:59" ht="16.8">
      <c r="A30" s="176">
        <v>1</v>
      </c>
      <c r="B30" s="177">
        <v>2</v>
      </c>
      <c r="C30" s="177">
        <v>4</v>
      </c>
      <c r="D30" s="177"/>
      <c r="E30" s="178"/>
      <c r="F30" s="233" t="s">
        <v>211</v>
      </c>
      <c r="G30" s="180"/>
      <c r="H30" s="194"/>
      <c r="I30" s="182"/>
      <c r="J30" s="182"/>
      <c r="K30" s="183"/>
      <c r="L30" s="182"/>
      <c r="M30" s="182"/>
      <c r="N30" s="183"/>
      <c r="O30" s="185"/>
      <c r="P30" s="187"/>
      <c r="Q30" s="140"/>
      <c r="R30" s="141" t="str">
        <f>IF($J30="","",IF($J30&lt;=$L$2,$K30,IF($I30&lt;=$L$2,NETWORKDAYS($I30,$L$2,holiday!$C$3:$C$10)/NETWORKDAYS($I30,$J30,holiday!$C$3:$C$10)*$K30,0)))</f>
        <v/>
      </c>
      <c r="S30" s="141" t="str">
        <f t="shared" si="1"/>
        <v/>
      </c>
      <c r="T30" s="141" t="str">
        <f t="shared" si="2"/>
        <v/>
      </c>
      <c r="U30" s="142"/>
      <c r="V30" s="140"/>
      <c r="W30" s="140"/>
      <c r="Y30" s="143" t="str">
        <f t="shared" si="19"/>
        <v/>
      </c>
      <c r="Z30" s="144" t="str">
        <f t="shared" si="19"/>
        <v/>
      </c>
      <c r="AA30" s="144" t="str">
        <f t="shared" si="19"/>
        <v/>
      </c>
      <c r="AB30" s="144" t="str">
        <f t="shared" si="19"/>
        <v/>
      </c>
      <c r="AC30" s="144" t="str">
        <f t="shared" si="19"/>
        <v/>
      </c>
      <c r="AD30" s="144" t="str">
        <f t="shared" si="19"/>
        <v/>
      </c>
      <c r="AE30" s="144" t="str">
        <f t="shared" si="19"/>
        <v/>
      </c>
      <c r="AF30" s="144" t="str">
        <f t="shared" si="19"/>
        <v/>
      </c>
      <c r="AG30" s="144" t="str">
        <f t="shared" si="19"/>
        <v/>
      </c>
      <c r="AH30" s="144" t="str">
        <f t="shared" si="19"/>
        <v/>
      </c>
      <c r="AI30" s="144" t="str">
        <f t="shared" si="19"/>
        <v/>
      </c>
      <c r="AJ30" s="144" t="str">
        <f t="shared" si="19"/>
        <v/>
      </c>
      <c r="AK30" s="144" t="str">
        <f t="shared" si="20"/>
        <v/>
      </c>
      <c r="AL30" s="144" t="str">
        <f t="shared" si="20"/>
        <v/>
      </c>
      <c r="AM30" s="144" t="str">
        <f t="shared" si="20"/>
        <v/>
      </c>
      <c r="AN30" s="144" t="str">
        <f t="shared" si="20"/>
        <v/>
      </c>
      <c r="AO30" s="144" t="str">
        <f t="shared" si="18"/>
        <v/>
      </c>
      <c r="AP30" s="144" t="str">
        <f t="shared" si="18"/>
        <v/>
      </c>
      <c r="AQ30" s="144" t="str">
        <f t="shared" si="16"/>
        <v/>
      </c>
      <c r="AR30" s="144" t="str">
        <f t="shared" si="16"/>
        <v/>
      </c>
      <c r="AS30" s="144" t="str">
        <f t="shared" si="16"/>
        <v/>
      </c>
      <c r="AT30" s="144" t="str">
        <f t="shared" si="16"/>
        <v/>
      </c>
      <c r="AU30" s="144" t="str">
        <f t="shared" si="16"/>
        <v/>
      </c>
      <c r="AV30" s="144" t="str">
        <f t="shared" si="16"/>
        <v/>
      </c>
      <c r="AW30" s="144" t="str">
        <f t="shared" si="16"/>
        <v/>
      </c>
      <c r="AX30" s="144" t="str">
        <f t="shared" si="16"/>
        <v/>
      </c>
      <c r="AY30" s="144" t="str">
        <f t="shared" si="16"/>
        <v/>
      </c>
      <c r="AZ30" s="144" t="str">
        <f t="shared" si="16"/>
        <v/>
      </c>
      <c r="BA30" s="144" t="str">
        <f t="shared" si="16"/>
        <v/>
      </c>
      <c r="BB30" s="144" t="str">
        <f t="shared" si="16"/>
        <v/>
      </c>
      <c r="BC30" s="144" t="str">
        <f t="shared" si="16"/>
        <v/>
      </c>
      <c r="BD30" s="144" t="str">
        <f t="shared" si="16"/>
        <v/>
      </c>
      <c r="BE30" s="144" t="str">
        <f t="shared" si="16"/>
        <v/>
      </c>
      <c r="BF30" s="144" t="str">
        <f t="shared" si="16"/>
        <v/>
      </c>
      <c r="BG30" s="145" t="str">
        <f t="shared" si="7"/>
        <v/>
      </c>
    </row>
    <row r="31" spans="1:59" ht="16.8">
      <c r="A31" s="176">
        <v>1</v>
      </c>
      <c r="B31" s="177">
        <v>2</v>
      </c>
      <c r="C31" s="177">
        <v>5</v>
      </c>
      <c r="D31" s="177"/>
      <c r="E31" s="178"/>
      <c r="F31" s="233" t="s">
        <v>266</v>
      </c>
      <c r="G31" s="180"/>
      <c r="H31" s="194"/>
      <c r="I31" s="182"/>
      <c r="J31" s="182"/>
      <c r="K31" s="183"/>
      <c r="L31" s="182"/>
      <c r="M31" s="182"/>
      <c r="N31" s="183"/>
      <c r="O31" s="185"/>
      <c r="P31" s="187"/>
      <c r="Q31" s="140"/>
      <c r="R31" s="141" t="str">
        <f>IF($J31="","",IF($J31&lt;=$L$2,$K31,IF($I31&lt;=$L$2,NETWORKDAYS($I31,$L$2,holiday!$C$3:$C$10)/NETWORKDAYS($I31,$J31,holiday!$C$3:$C$10)*$K31,0)))</f>
        <v/>
      </c>
      <c r="S31" s="141" t="str">
        <f t="shared" si="1"/>
        <v/>
      </c>
      <c r="T31" s="141" t="str">
        <f t="shared" si="2"/>
        <v/>
      </c>
      <c r="U31" s="142"/>
      <c r="V31" s="140"/>
      <c r="W31" s="140"/>
      <c r="Y31" s="143" t="str">
        <f t="shared" si="19"/>
        <v/>
      </c>
      <c r="Z31" s="144" t="str">
        <f t="shared" si="19"/>
        <v/>
      </c>
      <c r="AA31" s="144" t="str">
        <f t="shared" si="19"/>
        <v/>
      </c>
      <c r="AB31" s="144" t="str">
        <f t="shared" si="19"/>
        <v/>
      </c>
      <c r="AC31" s="144" t="str">
        <f t="shared" si="19"/>
        <v/>
      </c>
      <c r="AD31" s="144" t="str">
        <f t="shared" si="19"/>
        <v/>
      </c>
      <c r="AE31" s="144" t="str">
        <f t="shared" si="19"/>
        <v/>
      </c>
      <c r="AF31" s="144" t="str">
        <f t="shared" si="19"/>
        <v/>
      </c>
      <c r="AG31" s="144" t="str">
        <f t="shared" si="19"/>
        <v/>
      </c>
      <c r="AH31" s="144" t="str">
        <f t="shared" si="19"/>
        <v/>
      </c>
      <c r="AI31" s="144" t="str">
        <f t="shared" si="19"/>
        <v/>
      </c>
      <c r="AJ31" s="144" t="str">
        <f t="shared" si="19"/>
        <v/>
      </c>
      <c r="AK31" s="144" t="str">
        <f t="shared" si="20"/>
        <v/>
      </c>
      <c r="AL31" s="144" t="str">
        <f t="shared" si="20"/>
        <v/>
      </c>
      <c r="AM31" s="144" t="str">
        <f t="shared" si="20"/>
        <v/>
      </c>
      <c r="AN31" s="144" t="str">
        <f t="shared" si="20"/>
        <v/>
      </c>
      <c r="AO31" s="144" t="str">
        <f t="shared" si="18"/>
        <v/>
      </c>
      <c r="AP31" s="144" t="str">
        <f t="shared" si="18"/>
        <v/>
      </c>
      <c r="AQ31" s="144" t="str">
        <f t="shared" si="16"/>
        <v/>
      </c>
      <c r="AR31" s="144" t="str">
        <f t="shared" si="16"/>
        <v/>
      </c>
      <c r="AS31" s="144" t="str">
        <f t="shared" si="16"/>
        <v/>
      </c>
      <c r="AT31" s="144" t="str">
        <f t="shared" si="16"/>
        <v/>
      </c>
      <c r="AU31" s="144" t="str">
        <f t="shared" si="16"/>
        <v/>
      </c>
      <c r="AV31" s="144" t="str">
        <f t="shared" si="16"/>
        <v/>
      </c>
      <c r="AW31" s="144" t="str">
        <f t="shared" si="16"/>
        <v/>
      </c>
      <c r="AX31" s="144" t="str">
        <f t="shared" si="16"/>
        <v/>
      </c>
      <c r="AY31" s="144" t="str">
        <f t="shared" si="16"/>
        <v/>
      </c>
      <c r="AZ31" s="144" t="str">
        <f t="shared" si="16"/>
        <v/>
      </c>
      <c r="BA31" s="144" t="str">
        <f t="shared" si="16"/>
        <v/>
      </c>
      <c r="BB31" s="144" t="str">
        <f t="shared" si="16"/>
        <v/>
      </c>
      <c r="BC31" s="144" t="str">
        <f t="shared" si="16"/>
        <v/>
      </c>
      <c r="BD31" s="144" t="str">
        <f t="shared" ref="BD31:BF34" si="24">IF(BD$5&lt;&gt;"周日",IF(BD$5&lt;&gt;"周六",IF($L31="","",IF(BD$4&gt;=$L31,IF(BD$4&lt;=$M31,IF($O31=1,"★",""),""),"")),""),"")</f>
        <v/>
      </c>
      <c r="BE31" s="144" t="str">
        <f t="shared" si="24"/>
        <v/>
      </c>
      <c r="BF31" s="144" t="str">
        <f t="shared" si="24"/>
        <v/>
      </c>
      <c r="BG31" s="145" t="str">
        <f t="shared" si="7"/>
        <v/>
      </c>
    </row>
    <row r="32" spans="1:59" ht="16.8">
      <c r="A32" s="176">
        <v>1</v>
      </c>
      <c r="B32" s="177">
        <v>2</v>
      </c>
      <c r="C32" s="177">
        <v>6</v>
      </c>
      <c r="D32" s="177"/>
      <c r="E32" s="178"/>
      <c r="F32" s="233" t="s">
        <v>267</v>
      </c>
      <c r="G32" s="180"/>
      <c r="H32" s="194"/>
      <c r="I32" s="182"/>
      <c r="J32" s="182"/>
      <c r="K32" s="183"/>
      <c r="L32" s="182"/>
      <c r="M32" s="182"/>
      <c r="N32" s="183"/>
      <c r="O32" s="185"/>
      <c r="P32" s="187"/>
      <c r="Q32" s="140"/>
      <c r="R32" s="141" t="str">
        <f>IF($J32="","",IF($J32&lt;=$L$2,$K32,IF($I32&lt;=$L$2,NETWORKDAYS($I32,$L$2,holiday!$C$3:$C$10)/NETWORKDAYS($I32,$J32,holiday!$C$3:$C$10)*$K32,0)))</f>
        <v/>
      </c>
      <c r="S32" s="141" t="str">
        <f t="shared" si="1"/>
        <v/>
      </c>
      <c r="T32" s="141" t="str">
        <f t="shared" si="2"/>
        <v/>
      </c>
      <c r="U32" s="142"/>
      <c r="V32" s="140"/>
      <c r="W32" s="140"/>
      <c r="Y32" s="143" t="str">
        <f t="shared" si="19"/>
        <v/>
      </c>
      <c r="Z32" s="144" t="str">
        <f t="shared" si="19"/>
        <v/>
      </c>
      <c r="AA32" s="144" t="str">
        <f t="shared" si="19"/>
        <v/>
      </c>
      <c r="AB32" s="144" t="str">
        <f t="shared" si="19"/>
        <v/>
      </c>
      <c r="AC32" s="144" t="str">
        <f t="shared" si="19"/>
        <v/>
      </c>
      <c r="AD32" s="144" t="str">
        <f t="shared" si="19"/>
        <v/>
      </c>
      <c r="AE32" s="144" t="str">
        <f t="shared" si="19"/>
        <v/>
      </c>
      <c r="AF32" s="144" t="str">
        <f t="shared" si="19"/>
        <v/>
      </c>
      <c r="AG32" s="144" t="str">
        <f t="shared" si="19"/>
        <v/>
      </c>
      <c r="AH32" s="144" t="str">
        <f t="shared" si="19"/>
        <v/>
      </c>
      <c r="AI32" s="144" t="str">
        <f t="shared" si="19"/>
        <v/>
      </c>
      <c r="AJ32" s="144" t="str">
        <f t="shared" si="19"/>
        <v/>
      </c>
      <c r="AK32" s="144" t="str">
        <f t="shared" si="20"/>
        <v/>
      </c>
      <c r="AL32" s="144" t="str">
        <f t="shared" si="20"/>
        <v/>
      </c>
      <c r="AM32" s="144" t="str">
        <f t="shared" si="20"/>
        <v/>
      </c>
      <c r="AN32" s="144" t="str">
        <f t="shared" si="20"/>
        <v/>
      </c>
      <c r="AO32" s="144" t="str">
        <f t="shared" si="18"/>
        <v/>
      </c>
      <c r="AP32" s="144" t="str">
        <f t="shared" si="18"/>
        <v/>
      </c>
      <c r="AQ32" s="144" t="str">
        <f t="shared" ref="AQ32:BC32" si="25">IF(AQ$5&lt;&gt;"周日",IF(AQ$5&lt;&gt;"周六",IF($L32="","",IF(AQ$4&gt;=$L32,IF(AQ$4&lt;=$M32,IF($O32=1,"★",""),""),"")),""),"")</f>
        <v/>
      </c>
      <c r="AR32" s="144" t="str">
        <f t="shared" si="25"/>
        <v/>
      </c>
      <c r="AS32" s="144" t="str">
        <f t="shared" si="25"/>
        <v/>
      </c>
      <c r="AT32" s="144" t="str">
        <f t="shared" si="25"/>
        <v/>
      </c>
      <c r="AU32" s="144" t="str">
        <f t="shared" si="25"/>
        <v/>
      </c>
      <c r="AV32" s="144" t="str">
        <f t="shared" si="25"/>
        <v/>
      </c>
      <c r="AW32" s="144" t="str">
        <f t="shared" si="25"/>
        <v/>
      </c>
      <c r="AX32" s="144" t="str">
        <f t="shared" si="25"/>
        <v/>
      </c>
      <c r="AY32" s="144" t="str">
        <f t="shared" si="25"/>
        <v/>
      </c>
      <c r="AZ32" s="144" t="str">
        <f t="shared" si="25"/>
        <v/>
      </c>
      <c r="BA32" s="144" t="str">
        <f t="shared" si="25"/>
        <v/>
      </c>
      <c r="BB32" s="144" t="str">
        <f t="shared" si="25"/>
        <v/>
      </c>
      <c r="BC32" s="144" t="str">
        <f t="shared" si="25"/>
        <v/>
      </c>
      <c r="BD32" s="144" t="str">
        <f t="shared" si="24"/>
        <v/>
      </c>
      <c r="BE32" s="144" t="str">
        <f t="shared" si="24"/>
        <v/>
      </c>
      <c r="BF32" s="144" t="str">
        <f t="shared" si="24"/>
        <v/>
      </c>
      <c r="BG32" s="145" t="str">
        <f t="shared" si="7"/>
        <v/>
      </c>
    </row>
    <row r="33" spans="1:59" ht="16.8">
      <c r="A33" s="176">
        <v>1</v>
      </c>
      <c r="B33" s="177">
        <v>2</v>
      </c>
      <c r="C33" s="177">
        <v>7</v>
      </c>
      <c r="D33" s="177"/>
      <c r="E33" s="178"/>
      <c r="F33" s="246" t="s">
        <v>212</v>
      </c>
      <c r="G33" s="180"/>
      <c r="H33" s="194"/>
      <c r="I33" s="182"/>
      <c r="J33" s="182"/>
      <c r="K33" s="183"/>
      <c r="L33" s="182"/>
      <c r="M33" s="182"/>
      <c r="N33" s="183"/>
      <c r="O33" s="185"/>
      <c r="P33" s="187"/>
      <c r="Q33" s="140"/>
      <c r="R33" s="141" t="str">
        <f>IF($J33="","",IF($J33&lt;=$L$2,$K33,IF($I33&lt;=$L$2,NETWORKDAYS($I33,$L$2,holiday!$C$3:$C$10)/NETWORKDAYS($I33,$J33,holiday!$C$3:$C$10)*$K33,0)))</f>
        <v/>
      </c>
      <c r="S33" s="141" t="str">
        <f t="shared" si="1"/>
        <v/>
      </c>
      <c r="T33" s="141" t="str">
        <f t="shared" si="2"/>
        <v/>
      </c>
      <c r="U33" s="142"/>
      <c r="V33" s="140"/>
      <c r="W33" s="140"/>
      <c r="Y33" s="143" t="str">
        <f t="shared" si="19"/>
        <v/>
      </c>
      <c r="Z33" s="144" t="str">
        <f t="shared" si="19"/>
        <v/>
      </c>
      <c r="AA33" s="144" t="str">
        <f t="shared" si="19"/>
        <v/>
      </c>
      <c r="AB33" s="144" t="str">
        <f t="shared" si="19"/>
        <v/>
      </c>
      <c r="AC33" s="144" t="str">
        <f t="shared" si="19"/>
        <v/>
      </c>
      <c r="AD33" s="144" t="str">
        <f t="shared" si="19"/>
        <v/>
      </c>
      <c r="AE33" s="144" t="str">
        <f t="shared" si="19"/>
        <v/>
      </c>
      <c r="AF33" s="144" t="str">
        <f t="shared" si="19"/>
        <v/>
      </c>
      <c r="AG33" s="144" t="str">
        <f t="shared" si="19"/>
        <v/>
      </c>
      <c r="AH33" s="144" t="str">
        <f t="shared" si="19"/>
        <v/>
      </c>
      <c r="AI33" s="144" t="str">
        <f t="shared" si="19"/>
        <v/>
      </c>
      <c r="AJ33" s="144" t="str">
        <f t="shared" si="19"/>
        <v/>
      </c>
      <c r="AK33" s="144" t="str">
        <f t="shared" si="19"/>
        <v/>
      </c>
      <c r="AL33" s="144" t="str">
        <f t="shared" si="19"/>
        <v/>
      </c>
      <c r="AM33" s="144" t="str">
        <f t="shared" si="19"/>
        <v/>
      </c>
      <c r="AN33" s="144" t="str">
        <f t="shared" si="19"/>
        <v/>
      </c>
      <c r="AO33" s="144" t="str">
        <f t="shared" ref="AO33:BD34" si="26">IF(AO$5&lt;&gt;"周日",IF(AO$5&lt;&gt;"周六",IF($L33="","",IF(AO$4&gt;=$L33,IF(AO$4&lt;=$M33,IF($O33=1,"★",""),""),"")),""),"")</f>
        <v/>
      </c>
      <c r="AP33" s="144" t="str">
        <f t="shared" si="26"/>
        <v/>
      </c>
      <c r="AQ33" s="144" t="str">
        <f t="shared" si="26"/>
        <v/>
      </c>
      <c r="AR33" s="144" t="str">
        <f t="shared" si="26"/>
        <v/>
      </c>
      <c r="AS33" s="144" t="str">
        <f t="shared" si="26"/>
        <v/>
      </c>
      <c r="AT33" s="144" t="str">
        <f t="shared" si="26"/>
        <v/>
      </c>
      <c r="AU33" s="144" t="str">
        <f t="shared" si="26"/>
        <v/>
      </c>
      <c r="AV33" s="144" t="str">
        <f t="shared" si="26"/>
        <v/>
      </c>
      <c r="AW33" s="144" t="str">
        <f t="shared" si="26"/>
        <v/>
      </c>
      <c r="AX33" s="144" t="str">
        <f t="shared" si="26"/>
        <v/>
      </c>
      <c r="AY33" s="144" t="str">
        <f t="shared" si="26"/>
        <v/>
      </c>
      <c r="AZ33" s="144" t="str">
        <f t="shared" si="26"/>
        <v/>
      </c>
      <c r="BA33" s="144" t="str">
        <f t="shared" si="26"/>
        <v/>
      </c>
      <c r="BB33" s="144" t="str">
        <f t="shared" si="26"/>
        <v/>
      </c>
      <c r="BC33" s="144" t="str">
        <f t="shared" si="26"/>
        <v/>
      </c>
      <c r="BD33" s="144" t="str">
        <f t="shared" si="26"/>
        <v/>
      </c>
      <c r="BE33" s="144" t="str">
        <f t="shared" si="24"/>
        <v/>
      </c>
      <c r="BF33" s="144" t="str">
        <f t="shared" si="24"/>
        <v/>
      </c>
      <c r="BG33" s="145" t="str">
        <f t="shared" si="7"/>
        <v/>
      </c>
    </row>
    <row r="34" spans="1:59" ht="16.8">
      <c r="A34" s="176">
        <v>1</v>
      </c>
      <c r="B34" s="177">
        <v>2</v>
      </c>
      <c r="C34" s="177">
        <v>8</v>
      </c>
      <c r="D34" s="177"/>
      <c r="E34" s="178"/>
      <c r="F34" s="246" t="s">
        <v>213</v>
      </c>
      <c r="G34" s="180"/>
      <c r="H34" s="194"/>
      <c r="I34" s="182"/>
      <c r="J34" s="182"/>
      <c r="K34" s="183"/>
      <c r="L34" s="182"/>
      <c r="M34" s="182"/>
      <c r="N34" s="183"/>
      <c r="O34" s="185"/>
      <c r="P34" s="187"/>
      <c r="Q34" s="140"/>
      <c r="R34" s="141" t="str">
        <f>IF($J34="","",IF($J34&lt;=$L$2,$K34,IF($I34&lt;=$L$2,NETWORKDAYS($I34,$L$2,holiday!$C$3:$C$10)/NETWORKDAYS($I34,$J34,holiday!$C$3:$C$10)*$K34,0)))</f>
        <v/>
      </c>
      <c r="S34" s="141" t="str">
        <f t="shared" si="1"/>
        <v/>
      </c>
      <c r="T34" s="141" t="str">
        <f t="shared" si="2"/>
        <v/>
      </c>
      <c r="U34" s="142"/>
      <c r="V34" s="140"/>
      <c r="W34" s="140"/>
      <c r="Y34" s="143" t="str">
        <f t="shared" si="19"/>
        <v/>
      </c>
      <c r="Z34" s="144" t="str">
        <f t="shared" si="19"/>
        <v/>
      </c>
      <c r="AA34" s="144" t="str">
        <f t="shared" si="19"/>
        <v/>
      </c>
      <c r="AB34" s="144" t="str">
        <f t="shared" si="19"/>
        <v/>
      </c>
      <c r="AC34" s="144" t="str">
        <f t="shared" si="19"/>
        <v/>
      </c>
      <c r="AD34" s="144" t="str">
        <f t="shared" si="19"/>
        <v/>
      </c>
      <c r="AE34" s="144" t="str">
        <f t="shared" si="19"/>
        <v/>
      </c>
      <c r="AF34" s="144" t="str">
        <f t="shared" si="19"/>
        <v/>
      </c>
      <c r="AG34" s="144" t="str">
        <f t="shared" si="19"/>
        <v/>
      </c>
      <c r="AH34" s="144" t="str">
        <f t="shared" si="19"/>
        <v/>
      </c>
      <c r="AI34" s="144" t="str">
        <f t="shared" si="19"/>
        <v/>
      </c>
      <c r="AJ34" s="144" t="str">
        <f t="shared" si="19"/>
        <v/>
      </c>
      <c r="AK34" s="144" t="str">
        <f t="shared" si="19"/>
        <v/>
      </c>
      <c r="AL34" s="144" t="str">
        <f t="shared" si="19"/>
        <v/>
      </c>
      <c r="AM34" s="144" t="str">
        <f t="shared" si="19"/>
        <v/>
      </c>
      <c r="AN34" s="144" t="str">
        <f t="shared" si="19"/>
        <v/>
      </c>
      <c r="AO34" s="144" t="str">
        <f t="shared" si="26"/>
        <v/>
      </c>
      <c r="AP34" s="144" t="str">
        <f t="shared" si="26"/>
        <v/>
      </c>
      <c r="AQ34" s="144" t="str">
        <f t="shared" si="26"/>
        <v/>
      </c>
      <c r="AR34" s="144" t="str">
        <f t="shared" si="26"/>
        <v/>
      </c>
      <c r="AS34" s="144" t="str">
        <f t="shared" si="26"/>
        <v/>
      </c>
      <c r="AT34" s="144" t="str">
        <f t="shared" si="26"/>
        <v/>
      </c>
      <c r="AU34" s="144" t="str">
        <f t="shared" si="26"/>
        <v/>
      </c>
      <c r="AV34" s="144" t="str">
        <f t="shared" si="26"/>
        <v/>
      </c>
      <c r="AW34" s="144" t="str">
        <f t="shared" si="26"/>
        <v/>
      </c>
      <c r="AX34" s="144" t="str">
        <f t="shared" si="26"/>
        <v/>
      </c>
      <c r="AY34" s="144" t="str">
        <f t="shared" si="26"/>
        <v/>
      </c>
      <c r="AZ34" s="144" t="str">
        <f t="shared" si="26"/>
        <v/>
      </c>
      <c r="BA34" s="144" t="str">
        <f t="shared" si="26"/>
        <v/>
      </c>
      <c r="BB34" s="144" t="str">
        <f t="shared" si="26"/>
        <v/>
      </c>
      <c r="BC34" s="144" t="str">
        <f t="shared" si="26"/>
        <v/>
      </c>
      <c r="BD34" s="144" t="str">
        <f t="shared" si="26"/>
        <v/>
      </c>
      <c r="BE34" s="144" t="str">
        <f t="shared" si="24"/>
        <v/>
      </c>
      <c r="BF34" s="144" t="str">
        <f t="shared" si="24"/>
        <v/>
      </c>
      <c r="BG34" s="145" t="str">
        <f t="shared" si="7"/>
        <v/>
      </c>
    </row>
    <row r="35" spans="1:59" ht="16.8">
      <c r="A35" s="176">
        <v>1</v>
      </c>
      <c r="B35" s="177">
        <v>2</v>
      </c>
      <c r="C35" s="177">
        <v>9</v>
      </c>
      <c r="D35" s="177"/>
      <c r="E35" s="178"/>
      <c r="F35" s="233"/>
      <c r="G35" s="180"/>
      <c r="H35" s="194"/>
      <c r="I35" s="182"/>
      <c r="J35" s="182"/>
      <c r="K35" s="183"/>
      <c r="L35" s="182"/>
      <c r="M35" s="182"/>
      <c r="N35" s="184"/>
      <c r="O35" s="185"/>
      <c r="P35" s="187"/>
      <c r="Q35" s="140"/>
      <c r="R35" s="141" t="str">
        <f>IF($J35="","",IF($J35&lt;=$L$2,$K35,IF($I35&lt;=$L$2,NETWORKDAYS($I35,$L$2,holiday!$C$3:$C$10)/NETWORKDAYS($I35,$J35,holiday!$C$3:$C$10)*$K35,0)))</f>
        <v/>
      </c>
      <c r="S35" s="141" t="str">
        <f t="shared" si="1"/>
        <v/>
      </c>
      <c r="T35" s="141" t="str">
        <f t="shared" si="2"/>
        <v/>
      </c>
      <c r="U35" s="142"/>
      <c r="V35" s="140"/>
      <c r="W35" s="140"/>
      <c r="Y35" s="143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5"/>
    </row>
    <row r="36" spans="1:59" ht="16.8">
      <c r="A36" s="240">
        <v>1</v>
      </c>
      <c r="B36" s="241">
        <v>3</v>
      </c>
      <c r="C36" s="241"/>
      <c r="D36" s="241"/>
      <c r="E36" s="242"/>
      <c r="F36" s="244" t="s">
        <v>279</v>
      </c>
      <c r="G36" s="234"/>
      <c r="H36" s="235"/>
      <c r="I36" s="236">
        <v>43612</v>
      </c>
      <c r="J36" s="236">
        <v>43616</v>
      </c>
      <c r="K36" s="237"/>
      <c r="L36" s="236"/>
      <c r="M36" s="236"/>
      <c r="N36" s="243"/>
      <c r="O36" s="238"/>
      <c r="P36" s="239"/>
      <c r="Q36" s="140"/>
      <c r="R36" s="141">
        <f>IF($J36="","",IF($J36&lt;=$L$2,$K36,IF($I36&lt;=$L$2,NETWORKDAYS($I36,$L$2,holiday!$C$3:$C$10)/NETWORKDAYS($I36,$J36,holiday!$C$3:$C$10)*$K36,0)))</f>
        <v>0</v>
      </c>
      <c r="S36" s="141">
        <f t="shared" si="1"/>
        <v>0</v>
      </c>
      <c r="T36" s="141">
        <f t="shared" si="2"/>
        <v>0</v>
      </c>
      <c r="U36" s="142"/>
      <c r="V36" s="140"/>
      <c r="W36" s="140"/>
      <c r="Y36" s="143" t="str">
        <f t="shared" si="19"/>
        <v/>
      </c>
      <c r="Z36" s="144" t="str">
        <f t="shared" si="19"/>
        <v/>
      </c>
      <c r="AA36" s="144" t="str">
        <f t="shared" si="19"/>
        <v/>
      </c>
      <c r="AB36" s="144" t="str">
        <f t="shared" si="19"/>
        <v/>
      </c>
      <c r="AC36" s="144" t="str">
        <f t="shared" si="19"/>
        <v/>
      </c>
      <c r="AD36" s="144" t="str">
        <f t="shared" si="19"/>
        <v/>
      </c>
      <c r="AE36" s="144" t="str">
        <f t="shared" si="19"/>
        <v/>
      </c>
      <c r="AF36" s="144" t="str">
        <f t="shared" si="19"/>
        <v/>
      </c>
      <c r="AG36" s="144" t="str">
        <f t="shared" si="19"/>
        <v/>
      </c>
      <c r="AH36" s="144" t="str">
        <f t="shared" si="19"/>
        <v/>
      </c>
      <c r="AI36" s="144" t="str">
        <f t="shared" si="19"/>
        <v/>
      </c>
      <c r="AJ36" s="144" t="str">
        <f t="shared" si="19"/>
        <v/>
      </c>
      <c r="AK36" s="144" t="str">
        <f t="shared" si="19"/>
        <v/>
      </c>
      <c r="AL36" s="144" t="str">
        <f t="shared" si="19"/>
        <v/>
      </c>
      <c r="AM36" s="144" t="str">
        <f t="shared" si="19"/>
        <v/>
      </c>
      <c r="AN36" s="144" t="str">
        <f t="shared" si="19"/>
        <v/>
      </c>
      <c r="AO36" s="144" t="str">
        <f t="shared" ref="AO36:BD43" si="27">IF(AO$5&lt;&gt;"周日",IF(AO$5&lt;&gt;"周六",IF($L36="","",IF(AO$4&gt;=$L36,IF(AO$4&lt;=$M36,IF($O36=1,"★",""),""),"")),""),"")</f>
        <v/>
      </c>
      <c r="AP36" s="144" t="str">
        <f t="shared" si="27"/>
        <v/>
      </c>
      <c r="AQ36" s="144" t="str">
        <f t="shared" si="27"/>
        <v/>
      </c>
      <c r="AR36" s="144" t="str">
        <f t="shared" si="27"/>
        <v/>
      </c>
      <c r="AS36" s="144" t="str">
        <f t="shared" si="27"/>
        <v/>
      </c>
      <c r="AT36" s="144" t="str">
        <f t="shared" si="27"/>
        <v/>
      </c>
      <c r="AU36" s="144" t="str">
        <f t="shared" si="27"/>
        <v/>
      </c>
      <c r="AV36" s="144" t="str">
        <f t="shared" si="27"/>
        <v/>
      </c>
      <c r="AW36" s="144" t="str">
        <f t="shared" si="27"/>
        <v/>
      </c>
      <c r="AX36" s="144" t="str">
        <f t="shared" si="27"/>
        <v/>
      </c>
      <c r="AY36" s="144" t="str">
        <f t="shared" si="27"/>
        <v/>
      </c>
      <c r="AZ36" s="144" t="str">
        <f t="shared" si="27"/>
        <v/>
      </c>
      <c r="BA36" s="144" t="str">
        <f t="shared" si="27"/>
        <v/>
      </c>
      <c r="BB36" s="144" t="str">
        <f t="shared" si="27"/>
        <v/>
      </c>
      <c r="BC36" s="144" t="str">
        <f t="shared" si="27"/>
        <v/>
      </c>
      <c r="BD36" s="144" t="str">
        <f t="shared" si="27"/>
        <v/>
      </c>
      <c r="BE36" s="144" t="str">
        <f t="shared" ref="BE36:BF43" si="28">IF(BE$5&lt;&gt;"周日",IF(BE$5&lt;&gt;"周六",IF($L36="","",IF(BE$4&gt;=$L36,IF(BE$4&lt;=$M36,IF($O36=1,"★",""),""),"")),""),"")</f>
        <v/>
      </c>
      <c r="BF36" s="144" t="str">
        <f t="shared" si="28"/>
        <v/>
      </c>
      <c r="BG36" s="145" t="str">
        <f t="shared" si="7"/>
        <v/>
      </c>
    </row>
    <row r="37" spans="1:59" ht="16.8">
      <c r="A37" s="176">
        <v>1</v>
      </c>
      <c r="B37" s="177">
        <v>3</v>
      </c>
      <c r="C37" s="177">
        <v>1</v>
      </c>
      <c r="D37" s="177"/>
      <c r="E37" s="178"/>
      <c r="F37" s="246" t="s">
        <v>272</v>
      </c>
      <c r="G37" s="180"/>
      <c r="H37" s="194"/>
      <c r="I37" s="182"/>
      <c r="J37" s="182"/>
      <c r="K37" s="183"/>
      <c r="L37" s="182"/>
      <c r="M37" s="182"/>
      <c r="N37" s="184"/>
      <c r="O37" s="185"/>
      <c r="P37" s="187"/>
      <c r="Q37" s="140"/>
      <c r="R37" s="141" t="str">
        <f>IF($J37="","",IF($J37&lt;=$L$2,$K37,IF($I37&lt;=$L$2,NETWORKDAYS($I37,$L$2,holiday!$C$3:$C$10)/NETWORKDAYS($I37,$J37,holiday!$C$3:$C$10)*$K37,0)))</f>
        <v/>
      </c>
      <c r="S37" s="141" t="str">
        <f t="shared" si="1"/>
        <v/>
      </c>
      <c r="T37" s="141" t="str">
        <f t="shared" si="2"/>
        <v/>
      </c>
      <c r="U37" s="142"/>
      <c r="V37" s="140"/>
      <c r="W37" s="140"/>
      <c r="Y37" s="143" t="str">
        <f t="shared" ref="Y37:AN43" si="29">IF(Y$5&lt;&gt;"周日",IF(Y$5&lt;&gt;"周六",IF($L37="","",IF(Y$4&gt;=$L37,IF(Y$4&lt;=$M37,IF($O37=1,"★",""),""),"")),""),"")</f>
        <v/>
      </c>
      <c r="Z37" s="144" t="str">
        <f t="shared" si="29"/>
        <v/>
      </c>
      <c r="AA37" s="144" t="str">
        <f t="shared" si="29"/>
        <v/>
      </c>
      <c r="AB37" s="144" t="str">
        <f t="shared" si="29"/>
        <v/>
      </c>
      <c r="AC37" s="144" t="str">
        <f t="shared" si="29"/>
        <v/>
      </c>
      <c r="AD37" s="144" t="str">
        <f t="shared" si="29"/>
        <v/>
      </c>
      <c r="AE37" s="144" t="str">
        <f t="shared" si="29"/>
        <v/>
      </c>
      <c r="AF37" s="144" t="str">
        <f t="shared" si="29"/>
        <v/>
      </c>
      <c r="AG37" s="144" t="str">
        <f t="shared" si="29"/>
        <v/>
      </c>
      <c r="AH37" s="144" t="str">
        <f t="shared" si="29"/>
        <v/>
      </c>
      <c r="AI37" s="144" t="str">
        <f t="shared" si="29"/>
        <v/>
      </c>
      <c r="AJ37" s="144" t="str">
        <f t="shared" si="29"/>
        <v/>
      </c>
      <c r="AK37" s="144" t="str">
        <f t="shared" si="29"/>
        <v/>
      </c>
      <c r="AL37" s="144" t="str">
        <f t="shared" si="29"/>
        <v/>
      </c>
      <c r="AM37" s="144" t="str">
        <f t="shared" si="29"/>
        <v/>
      </c>
      <c r="AN37" s="144" t="str">
        <f t="shared" si="29"/>
        <v/>
      </c>
      <c r="AO37" s="144" t="str">
        <f t="shared" si="27"/>
        <v/>
      </c>
      <c r="AP37" s="144" t="str">
        <f t="shared" si="27"/>
        <v/>
      </c>
      <c r="AQ37" s="144" t="str">
        <f t="shared" si="27"/>
        <v/>
      </c>
      <c r="AR37" s="144" t="str">
        <f t="shared" si="27"/>
        <v/>
      </c>
      <c r="AS37" s="144" t="str">
        <f t="shared" si="27"/>
        <v/>
      </c>
      <c r="AT37" s="144" t="str">
        <f t="shared" si="27"/>
        <v/>
      </c>
      <c r="AU37" s="144" t="str">
        <f t="shared" si="27"/>
        <v/>
      </c>
      <c r="AV37" s="144" t="str">
        <f t="shared" si="27"/>
        <v/>
      </c>
      <c r="AW37" s="144" t="str">
        <f t="shared" si="27"/>
        <v/>
      </c>
      <c r="AX37" s="144" t="str">
        <f t="shared" si="27"/>
        <v/>
      </c>
      <c r="AY37" s="144" t="str">
        <f t="shared" si="27"/>
        <v/>
      </c>
      <c r="AZ37" s="144" t="str">
        <f t="shared" si="27"/>
        <v/>
      </c>
      <c r="BA37" s="144" t="str">
        <f t="shared" si="27"/>
        <v/>
      </c>
      <c r="BB37" s="144" t="str">
        <f t="shared" si="27"/>
        <v/>
      </c>
      <c r="BC37" s="144" t="str">
        <f t="shared" si="27"/>
        <v/>
      </c>
      <c r="BD37" s="144" t="str">
        <f t="shared" si="27"/>
        <v/>
      </c>
      <c r="BE37" s="144" t="str">
        <f t="shared" si="28"/>
        <v/>
      </c>
      <c r="BF37" s="144" t="str">
        <f t="shared" si="28"/>
        <v/>
      </c>
      <c r="BG37" s="145" t="str">
        <f t="shared" si="7"/>
        <v/>
      </c>
    </row>
    <row r="38" spans="1:59" ht="16.8">
      <c r="A38" s="176">
        <v>1</v>
      </c>
      <c r="B38" s="177">
        <v>3</v>
      </c>
      <c r="C38" s="177">
        <v>2</v>
      </c>
      <c r="D38" s="177"/>
      <c r="E38" s="178"/>
      <c r="F38" s="246" t="s">
        <v>273</v>
      </c>
      <c r="G38" s="180"/>
      <c r="H38" s="194"/>
      <c r="I38" s="182"/>
      <c r="J38" s="182"/>
      <c r="K38" s="183"/>
      <c r="L38" s="182"/>
      <c r="M38" s="182"/>
      <c r="N38" s="184"/>
      <c r="O38" s="185"/>
      <c r="P38" s="187"/>
      <c r="Q38" s="140"/>
      <c r="R38" s="141" t="str">
        <f>IF($J38="","",IF($J38&lt;=$L$2,$K38,IF($I38&lt;=$L$2,NETWORKDAYS($I38,$L$2,holiday!$C$3:$C$10)/NETWORKDAYS($I38,$J38,holiday!$C$3:$C$10)*$K38,0)))</f>
        <v/>
      </c>
      <c r="S38" s="141" t="str">
        <f t="shared" si="1"/>
        <v/>
      </c>
      <c r="T38" s="141" t="str">
        <f t="shared" si="2"/>
        <v/>
      </c>
      <c r="U38" s="142"/>
      <c r="V38" s="140"/>
      <c r="W38" s="140"/>
      <c r="Y38" s="143" t="str">
        <f t="shared" si="29"/>
        <v/>
      </c>
      <c r="Z38" s="144" t="str">
        <f t="shared" si="29"/>
        <v/>
      </c>
      <c r="AA38" s="144" t="str">
        <f t="shared" si="29"/>
        <v/>
      </c>
      <c r="AB38" s="144" t="str">
        <f t="shared" si="29"/>
        <v/>
      </c>
      <c r="AC38" s="144" t="str">
        <f t="shared" si="29"/>
        <v/>
      </c>
      <c r="AD38" s="144" t="str">
        <f t="shared" si="29"/>
        <v/>
      </c>
      <c r="AE38" s="144" t="str">
        <f t="shared" si="29"/>
        <v/>
      </c>
      <c r="AF38" s="144" t="str">
        <f t="shared" si="29"/>
        <v/>
      </c>
      <c r="AG38" s="144" t="str">
        <f t="shared" si="29"/>
        <v/>
      </c>
      <c r="AH38" s="144" t="str">
        <f t="shared" si="29"/>
        <v/>
      </c>
      <c r="AI38" s="144" t="str">
        <f t="shared" si="29"/>
        <v/>
      </c>
      <c r="AJ38" s="144" t="str">
        <f t="shared" si="29"/>
        <v/>
      </c>
      <c r="AK38" s="144" t="str">
        <f t="shared" si="29"/>
        <v/>
      </c>
      <c r="AL38" s="144" t="str">
        <f t="shared" si="29"/>
        <v/>
      </c>
      <c r="AM38" s="144" t="str">
        <f t="shared" si="29"/>
        <v/>
      </c>
      <c r="AN38" s="144" t="str">
        <f t="shared" si="29"/>
        <v/>
      </c>
      <c r="AO38" s="144" t="str">
        <f t="shared" si="27"/>
        <v/>
      </c>
      <c r="AP38" s="144" t="str">
        <f t="shared" si="27"/>
        <v/>
      </c>
      <c r="AQ38" s="144" t="str">
        <f t="shared" si="27"/>
        <v/>
      </c>
      <c r="AR38" s="144" t="str">
        <f t="shared" si="27"/>
        <v/>
      </c>
      <c r="AS38" s="144" t="str">
        <f t="shared" si="27"/>
        <v/>
      </c>
      <c r="AT38" s="144" t="str">
        <f t="shared" si="27"/>
        <v/>
      </c>
      <c r="AU38" s="144" t="str">
        <f t="shared" si="27"/>
        <v/>
      </c>
      <c r="AV38" s="144" t="str">
        <f t="shared" si="27"/>
        <v/>
      </c>
      <c r="AW38" s="144" t="str">
        <f t="shared" si="27"/>
        <v/>
      </c>
      <c r="AX38" s="144" t="str">
        <f t="shared" si="27"/>
        <v/>
      </c>
      <c r="AY38" s="144" t="str">
        <f t="shared" si="27"/>
        <v/>
      </c>
      <c r="AZ38" s="144" t="str">
        <f t="shared" si="27"/>
        <v/>
      </c>
      <c r="BA38" s="144" t="str">
        <f t="shared" si="27"/>
        <v/>
      </c>
      <c r="BB38" s="144" t="str">
        <f t="shared" si="27"/>
        <v/>
      </c>
      <c r="BC38" s="144" t="str">
        <f t="shared" si="27"/>
        <v/>
      </c>
      <c r="BD38" s="144" t="str">
        <f t="shared" si="27"/>
        <v/>
      </c>
      <c r="BE38" s="144" t="str">
        <f t="shared" si="28"/>
        <v/>
      </c>
      <c r="BF38" s="144" t="str">
        <f t="shared" si="28"/>
        <v/>
      </c>
      <c r="BG38" s="145" t="str">
        <f t="shared" si="7"/>
        <v/>
      </c>
    </row>
    <row r="39" spans="1:59" ht="16.8">
      <c r="A39" s="176">
        <v>1</v>
      </c>
      <c r="B39" s="177">
        <v>3</v>
      </c>
      <c r="C39" s="177">
        <v>3</v>
      </c>
      <c r="D39" s="177"/>
      <c r="E39" s="178"/>
      <c r="F39" s="246" t="s">
        <v>274</v>
      </c>
      <c r="G39" s="180"/>
      <c r="H39" s="194"/>
      <c r="I39" s="182"/>
      <c r="J39" s="182"/>
      <c r="K39" s="183"/>
      <c r="L39" s="182"/>
      <c r="M39" s="182"/>
      <c r="N39" s="183"/>
      <c r="O39" s="185"/>
      <c r="P39" s="187"/>
      <c r="Q39" s="140"/>
      <c r="R39" s="141" t="str">
        <f>IF($J39="","",IF($J39&lt;=$L$2,$K39,IF($I39&lt;=$L$2,NETWORKDAYS($I39,$L$2,holiday!$C$3:$C$10)/NETWORKDAYS($I39,$J39,holiday!$C$3:$C$10)*$K39,0)))</f>
        <v/>
      </c>
      <c r="S39" s="141" t="str">
        <f t="shared" si="1"/>
        <v/>
      </c>
      <c r="T39" s="141" t="str">
        <f t="shared" si="2"/>
        <v/>
      </c>
      <c r="U39" s="142"/>
      <c r="V39" s="140"/>
      <c r="W39" s="140"/>
      <c r="Y39" s="143" t="str">
        <f t="shared" si="29"/>
        <v/>
      </c>
      <c r="Z39" s="144" t="str">
        <f t="shared" si="29"/>
        <v/>
      </c>
      <c r="AA39" s="144" t="str">
        <f t="shared" si="29"/>
        <v/>
      </c>
      <c r="AB39" s="144" t="str">
        <f t="shared" si="29"/>
        <v/>
      </c>
      <c r="AC39" s="144" t="str">
        <f t="shared" si="29"/>
        <v/>
      </c>
      <c r="AD39" s="144" t="str">
        <f t="shared" si="29"/>
        <v/>
      </c>
      <c r="AE39" s="144" t="str">
        <f t="shared" si="29"/>
        <v/>
      </c>
      <c r="AF39" s="144" t="str">
        <f t="shared" si="29"/>
        <v/>
      </c>
      <c r="AG39" s="144" t="str">
        <f t="shared" si="29"/>
        <v/>
      </c>
      <c r="AH39" s="144" t="str">
        <f t="shared" si="29"/>
        <v/>
      </c>
      <c r="AI39" s="144" t="str">
        <f t="shared" si="29"/>
        <v/>
      </c>
      <c r="AJ39" s="144" t="str">
        <f t="shared" si="29"/>
        <v/>
      </c>
      <c r="AK39" s="144" t="str">
        <f t="shared" si="29"/>
        <v/>
      </c>
      <c r="AL39" s="144" t="str">
        <f t="shared" si="29"/>
        <v/>
      </c>
      <c r="AM39" s="144" t="str">
        <f t="shared" si="29"/>
        <v/>
      </c>
      <c r="AN39" s="144" t="str">
        <f t="shared" si="29"/>
        <v/>
      </c>
      <c r="AO39" s="144" t="str">
        <f t="shared" si="27"/>
        <v/>
      </c>
      <c r="AP39" s="144" t="str">
        <f t="shared" si="27"/>
        <v/>
      </c>
      <c r="AQ39" s="144" t="str">
        <f t="shared" si="27"/>
        <v/>
      </c>
      <c r="AR39" s="144" t="str">
        <f t="shared" si="27"/>
        <v/>
      </c>
      <c r="AS39" s="144" t="str">
        <f t="shared" si="27"/>
        <v/>
      </c>
      <c r="AT39" s="144" t="str">
        <f t="shared" si="27"/>
        <v/>
      </c>
      <c r="AU39" s="144" t="str">
        <f t="shared" si="27"/>
        <v/>
      </c>
      <c r="AV39" s="144" t="str">
        <f t="shared" si="27"/>
        <v/>
      </c>
      <c r="AW39" s="144" t="str">
        <f t="shared" si="27"/>
        <v/>
      </c>
      <c r="AX39" s="144" t="str">
        <f t="shared" si="27"/>
        <v/>
      </c>
      <c r="AY39" s="144" t="str">
        <f t="shared" si="27"/>
        <v/>
      </c>
      <c r="AZ39" s="144" t="str">
        <f t="shared" si="27"/>
        <v/>
      </c>
      <c r="BA39" s="144" t="str">
        <f t="shared" si="27"/>
        <v/>
      </c>
      <c r="BB39" s="144" t="str">
        <f t="shared" si="27"/>
        <v/>
      </c>
      <c r="BC39" s="144" t="str">
        <f t="shared" si="27"/>
        <v/>
      </c>
      <c r="BD39" s="144" t="str">
        <f t="shared" si="27"/>
        <v/>
      </c>
      <c r="BE39" s="144" t="str">
        <f t="shared" si="28"/>
        <v/>
      </c>
      <c r="BF39" s="144" t="str">
        <f t="shared" si="28"/>
        <v/>
      </c>
      <c r="BG39" s="145" t="str">
        <f t="shared" si="7"/>
        <v/>
      </c>
    </row>
    <row r="40" spans="1:59" ht="16.8">
      <c r="A40" s="176">
        <v>1</v>
      </c>
      <c r="B40" s="177">
        <v>3</v>
      </c>
      <c r="C40" s="177">
        <v>4</v>
      </c>
      <c r="D40" s="177"/>
      <c r="E40" s="178"/>
      <c r="F40" s="246" t="s">
        <v>276</v>
      </c>
      <c r="G40" s="180"/>
      <c r="H40" s="194"/>
      <c r="I40" s="182"/>
      <c r="J40" s="182"/>
      <c r="K40" s="183"/>
      <c r="L40" s="182"/>
      <c r="M40" s="182"/>
      <c r="N40" s="183"/>
      <c r="O40" s="185"/>
      <c r="P40" s="187"/>
      <c r="Q40" s="140"/>
      <c r="R40" s="141" t="str">
        <f>IF($J40="","",IF($J40&lt;=$L$2,$K40,IF($I40&lt;=$L$2,NETWORKDAYS($I40,$L$2,holiday!$C$3:$C$10)/NETWORKDAYS($I40,$J40,holiday!$C$3:$C$10)*$K40,0)))</f>
        <v/>
      </c>
      <c r="S40" s="141" t="str">
        <f t="shared" si="1"/>
        <v/>
      </c>
      <c r="T40" s="141" t="str">
        <f t="shared" si="2"/>
        <v/>
      </c>
      <c r="U40" s="142"/>
      <c r="V40" s="140"/>
      <c r="W40" s="140"/>
      <c r="Y40" s="143" t="str">
        <f t="shared" si="29"/>
        <v/>
      </c>
      <c r="Z40" s="144" t="str">
        <f t="shared" si="29"/>
        <v/>
      </c>
      <c r="AA40" s="144" t="str">
        <f t="shared" si="29"/>
        <v/>
      </c>
      <c r="AB40" s="144" t="str">
        <f t="shared" si="29"/>
        <v/>
      </c>
      <c r="AC40" s="144" t="str">
        <f t="shared" si="29"/>
        <v/>
      </c>
      <c r="AD40" s="144" t="str">
        <f t="shared" si="29"/>
        <v/>
      </c>
      <c r="AE40" s="144" t="str">
        <f t="shared" si="29"/>
        <v/>
      </c>
      <c r="AF40" s="144" t="str">
        <f t="shared" si="29"/>
        <v/>
      </c>
      <c r="AG40" s="144" t="str">
        <f t="shared" si="29"/>
        <v/>
      </c>
      <c r="AH40" s="144" t="str">
        <f t="shared" si="29"/>
        <v/>
      </c>
      <c r="AI40" s="144" t="str">
        <f t="shared" si="29"/>
        <v/>
      </c>
      <c r="AJ40" s="144" t="str">
        <f t="shared" si="29"/>
        <v/>
      </c>
      <c r="AK40" s="144" t="str">
        <f t="shared" si="29"/>
        <v/>
      </c>
      <c r="AL40" s="144" t="str">
        <f t="shared" si="29"/>
        <v/>
      </c>
      <c r="AM40" s="144" t="str">
        <f t="shared" si="29"/>
        <v/>
      </c>
      <c r="AN40" s="144" t="str">
        <f t="shared" si="29"/>
        <v/>
      </c>
      <c r="AO40" s="144" t="str">
        <f t="shared" si="27"/>
        <v/>
      </c>
      <c r="AP40" s="144" t="str">
        <f t="shared" si="27"/>
        <v/>
      </c>
      <c r="AQ40" s="144" t="str">
        <f t="shared" si="27"/>
        <v/>
      </c>
      <c r="AR40" s="144" t="str">
        <f t="shared" si="27"/>
        <v/>
      </c>
      <c r="AS40" s="144" t="str">
        <f t="shared" si="27"/>
        <v/>
      </c>
      <c r="AT40" s="144" t="str">
        <f t="shared" si="27"/>
        <v/>
      </c>
      <c r="AU40" s="144" t="str">
        <f t="shared" si="27"/>
        <v/>
      </c>
      <c r="AV40" s="144" t="str">
        <f t="shared" si="27"/>
        <v/>
      </c>
      <c r="AW40" s="144" t="str">
        <f t="shared" si="27"/>
        <v/>
      </c>
      <c r="AX40" s="144" t="str">
        <f t="shared" si="27"/>
        <v/>
      </c>
      <c r="AY40" s="144" t="str">
        <f t="shared" si="27"/>
        <v/>
      </c>
      <c r="AZ40" s="144" t="str">
        <f t="shared" si="27"/>
        <v/>
      </c>
      <c r="BA40" s="144" t="str">
        <f t="shared" si="27"/>
        <v/>
      </c>
      <c r="BB40" s="144" t="str">
        <f t="shared" si="27"/>
        <v/>
      </c>
      <c r="BC40" s="144" t="str">
        <f t="shared" si="27"/>
        <v/>
      </c>
      <c r="BD40" s="144" t="str">
        <f t="shared" si="27"/>
        <v/>
      </c>
      <c r="BE40" s="144" t="str">
        <f t="shared" si="28"/>
        <v/>
      </c>
      <c r="BF40" s="144" t="str">
        <f t="shared" si="28"/>
        <v/>
      </c>
      <c r="BG40" s="145" t="str">
        <f t="shared" si="7"/>
        <v/>
      </c>
    </row>
    <row r="41" spans="1:59" ht="16.8">
      <c r="A41" s="176">
        <v>1</v>
      </c>
      <c r="B41" s="177">
        <v>3</v>
      </c>
      <c r="C41" s="177">
        <v>5</v>
      </c>
      <c r="D41" s="177"/>
      <c r="E41" s="178"/>
      <c r="F41" s="246" t="s">
        <v>275</v>
      </c>
      <c r="G41" s="180"/>
      <c r="H41" s="194"/>
      <c r="I41" s="182"/>
      <c r="J41" s="182"/>
      <c r="K41" s="183"/>
      <c r="L41" s="182"/>
      <c r="M41" s="182"/>
      <c r="N41" s="183"/>
      <c r="O41" s="185"/>
      <c r="P41" s="187"/>
      <c r="Q41" s="140"/>
      <c r="R41" s="141" t="str">
        <f>IF($J41="","",IF($J41&lt;=$L$2,$K41,IF($I41&lt;=$L$2,NETWORKDAYS($I41,$L$2,holiday!$C$3:$C$10)/NETWORKDAYS($I41,$J41,holiday!$C$3:$C$10)*$K41,0)))</f>
        <v/>
      </c>
      <c r="S41" s="141" t="str">
        <f t="shared" si="1"/>
        <v/>
      </c>
      <c r="T41" s="141" t="str">
        <f t="shared" si="2"/>
        <v/>
      </c>
      <c r="U41" s="142"/>
      <c r="V41" s="140"/>
      <c r="W41" s="140"/>
      <c r="Y41" s="143" t="str">
        <f t="shared" si="29"/>
        <v/>
      </c>
      <c r="Z41" s="144" t="str">
        <f t="shared" si="29"/>
        <v/>
      </c>
      <c r="AA41" s="144" t="str">
        <f t="shared" si="29"/>
        <v/>
      </c>
      <c r="AB41" s="144" t="str">
        <f t="shared" si="29"/>
        <v/>
      </c>
      <c r="AC41" s="144" t="str">
        <f t="shared" si="29"/>
        <v/>
      </c>
      <c r="AD41" s="144" t="str">
        <f t="shared" si="29"/>
        <v/>
      </c>
      <c r="AE41" s="144" t="str">
        <f t="shared" si="29"/>
        <v/>
      </c>
      <c r="AF41" s="144" t="str">
        <f t="shared" si="29"/>
        <v/>
      </c>
      <c r="AG41" s="144" t="str">
        <f t="shared" si="29"/>
        <v/>
      </c>
      <c r="AH41" s="144" t="str">
        <f t="shared" si="29"/>
        <v/>
      </c>
      <c r="AI41" s="144" t="str">
        <f t="shared" si="29"/>
        <v/>
      </c>
      <c r="AJ41" s="144" t="str">
        <f t="shared" si="29"/>
        <v/>
      </c>
      <c r="AK41" s="144" t="str">
        <f t="shared" si="29"/>
        <v/>
      </c>
      <c r="AL41" s="144" t="str">
        <f t="shared" si="29"/>
        <v/>
      </c>
      <c r="AM41" s="144" t="str">
        <f t="shared" si="29"/>
        <v/>
      </c>
      <c r="AN41" s="144" t="str">
        <f t="shared" si="29"/>
        <v/>
      </c>
      <c r="AO41" s="144" t="str">
        <f t="shared" si="27"/>
        <v/>
      </c>
      <c r="AP41" s="144" t="str">
        <f t="shared" si="27"/>
        <v/>
      </c>
      <c r="AQ41" s="144" t="str">
        <f t="shared" si="27"/>
        <v/>
      </c>
      <c r="AR41" s="144" t="str">
        <f t="shared" si="27"/>
        <v/>
      </c>
      <c r="AS41" s="144" t="str">
        <f t="shared" si="27"/>
        <v/>
      </c>
      <c r="AT41" s="144" t="str">
        <f t="shared" si="27"/>
        <v/>
      </c>
      <c r="AU41" s="144" t="str">
        <f t="shared" si="27"/>
        <v/>
      </c>
      <c r="AV41" s="144" t="str">
        <f t="shared" si="27"/>
        <v/>
      </c>
      <c r="AW41" s="144" t="str">
        <f t="shared" si="27"/>
        <v/>
      </c>
      <c r="AX41" s="144" t="str">
        <f t="shared" si="27"/>
        <v/>
      </c>
      <c r="AY41" s="144" t="str">
        <f t="shared" si="27"/>
        <v/>
      </c>
      <c r="AZ41" s="144" t="str">
        <f t="shared" si="27"/>
        <v/>
      </c>
      <c r="BA41" s="144" t="str">
        <f t="shared" si="27"/>
        <v/>
      </c>
      <c r="BB41" s="144" t="str">
        <f t="shared" si="27"/>
        <v/>
      </c>
      <c r="BC41" s="144" t="str">
        <f t="shared" si="27"/>
        <v/>
      </c>
      <c r="BD41" s="144" t="str">
        <f t="shared" si="27"/>
        <v/>
      </c>
      <c r="BE41" s="144" t="str">
        <f t="shared" si="28"/>
        <v/>
      </c>
      <c r="BF41" s="144" t="str">
        <f t="shared" si="28"/>
        <v/>
      </c>
      <c r="BG41" s="145" t="str">
        <f t="shared" si="7"/>
        <v/>
      </c>
    </row>
    <row r="42" spans="1:59" ht="16.8">
      <c r="A42" s="176">
        <v>1</v>
      </c>
      <c r="B42" s="177">
        <v>3</v>
      </c>
      <c r="C42" s="177">
        <v>6</v>
      </c>
      <c r="D42" s="177"/>
      <c r="E42" s="178"/>
      <c r="F42" s="246" t="s">
        <v>277</v>
      </c>
      <c r="G42" s="180"/>
      <c r="H42" s="194"/>
      <c r="I42" s="182"/>
      <c r="J42" s="182"/>
      <c r="K42" s="183"/>
      <c r="L42" s="182"/>
      <c r="M42" s="182"/>
      <c r="N42" s="183"/>
      <c r="O42" s="185"/>
      <c r="P42" s="187"/>
      <c r="Q42" s="140"/>
      <c r="R42" s="141" t="str">
        <f>IF($J42="","",IF($J42&lt;=$L$2,$K42,IF($I42&lt;=$L$2,NETWORKDAYS($I42,$L$2,holiday!$C$3:$C$10)/NETWORKDAYS($I42,$J42,holiday!$C$3:$C$10)*$K42,0)))</f>
        <v/>
      </c>
      <c r="S42" s="141" t="str">
        <f t="shared" si="1"/>
        <v/>
      </c>
      <c r="T42" s="141" t="str">
        <f t="shared" si="2"/>
        <v/>
      </c>
      <c r="U42" s="142"/>
      <c r="V42" s="140"/>
      <c r="W42" s="140"/>
      <c r="Y42" s="143" t="str">
        <f t="shared" si="29"/>
        <v/>
      </c>
      <c r="Z42" s="144" t="str">
        <f t="shared" si="29"/>
        <v/>
      </c>
      <c r="AA42" s="144" t="str">
        <f t="shared" si="29"/>
        <v/>
      </c>
      <c r="AB42" s="144" t="str">
        <f t="shared" si="29"/>
        <v/>
      </c>
      <c r="AC42" s="144" t="str">
        <f t="shared" si="29"/>
        <v/>
      </c>
      <c r="AD42" s="144" t="str">
        <f t="shared" si="29"/>
        <v/>
      </c>
      <c r="AE42" s="144" t="str">
        <f t="shared" si="29"/>
        <v/>
      </c>
      <c r="AF42" s="144" t="str">
        <f t="shared" si="29"/>
        <v/>
      </c>
      <c r="AG42" s="144" t="str">
        <f t="shared" si="29"/>
        <v/>
      </c>
      <c r="AH42" s="144" t="str">
        <f t="shared" si="29"/>
        <v/>
      </c>
      <c r="AI42" s="144" t="str">
        <f t="shared" si="29"/>
        <v/>
      </c>
      <c r="AJ42" s="144" t="str">
        <f t="shared" si="29"/>
        <v/>
      </c>
      <c r="AK42" s="144" t="str">
        <f t="shared" si="29"/>
        <v/>
      </c>
      <c r="AL42" s="144" t="str">
        <f t="shared" si="29"/>
        <v/>
      </c>
      <c r="AM42" s="144" t="str">
        <f t="shared" si="29"/>
        <v/>
      </c>
      <c r="AN42" s="144" t="str">
        <f t="shared" si="29"/>
        <v/>
      </c>
      <c r="AO42" s="144" t="str">
        <f t="shared" si="27"/>
        <v/>
      </c>
      <c r="AP42" s="144" t="str">
        <f t="shared" si="27"/>
        <v/>
      </c>
      <c r="AQ42" s="144" t="str">
        <f t="shared" si="27"/>
        <v/>
      </c>
      <c r="AR42" s="144" t="str">
        <f t="shared" si="27"/>
        <v/>
      </c>
      <c r="AS42" s="144" t="str">
        <f t="shared" si="27"/>
        <v/>
      </c>
      <c r="AT42" s="144" t="str">
        <f t="shared" si="27"/>
        <v/>
      </c>
      <c r="AU42" s="144" t="str">
        <f t="shared" si="27"/>
        <v/>
      </c>
      <c r="AV42" s="144" t="str">
        <f t="shared" si="27"/>
        <v/>
      </c>
      <c r="AW42" s="144" t="str">
        <f t="shared" si="27"/>
        <v/>
      </c>
      <c r="AX42" s="144" t="str">
        <f t="shared" si="27"/>
        <v/>
      </c>
      <c r="AY42" s="144" t="str">
        <f t="shared" si="27"/>
        <v/>
      </c>
      <c r="AZ42" s="144" t="str">
        <f t="shared" si="27"/>
        <v/>
      </c>
      <c r="BA42" s="144" t="str">
        <f t="shared" si="27"/>
        <v/>
      </c>
      <c r="BB42" s="144" t="str">
        <f t="shared" si="27"/>
        <v/>
      </c>
      <c r="BC42" s="144" t="str">
        <f t="shared" si="27"/>
        <v/>
      </c>
      <c r="BD42" s="144" t="str">
        <f t="shared" si="27"/>
        <v/>
      </c>
      <c r="BE42" s="144" t="str">
        <f t="shared" si="28"/>
        <v/>
      </c>
      <c r="BF42" s="144" t="str">
        <f t="shared" si="28"/>
        <v/>
      </c>
      <c r="BG42" s="145" t="str">
        <f t="shared" si="7"/>
        <v/>
      </c>
    </row>
    <row r="43" spans="1:59" ht="16.8">
      <c r="A43" s="176">
        <v>1</v>
      </c>
      <c r="B43" s="177">
        <v>3</v>
      </c>
      <c r="C43" s="177">
        <v>7</v>
      </c>
      <c r="D43" s="177"/>
      <c r="E43" s="178"/>
      <c r="F43" s="246" t="s">
        <v>278</v>
      </c>
      <c r="G43" s="180"/>
      <c r="H43" s="194"/>
      <c r="I43" s="182"/>
      <c r="J43" s="182"/>
      <c r="K43" s="183"/>
      <c r="L43" s="182"/>
      <c r="M43" s="182"/>
      <c r="N43" s="183"/>
      <c r="O43" s="185"/>
      <c r="P43" s="187"/>
      <c r="Q43" s="140"/>
      <c r="R43" s="141" t="str">
        <f>IF($J43="","",IF($J43&lt;=$L$2,$K43,IF($I43&lt;=$L$2,NETWORKDAYS($I43,$L$2,holiday!$C$3:$C$10)/NETWORKDAYS($I43,$J43,holiday!$C$3:$C$10)*$K43,0)))</f>
        <v/>
      </c>
      <c r="S43" s="141" t="str">
        <f t="shared" si="1"/>
        <v/>
      </c>
      <c r="T43" s="141" t="str">
        <f t="shared" si="2"/>
        <v/>
      </c>
      <c r="U43" s="142"/>
      <c r="V43" s="140"/>
      <c r="W43" s="140"/>
      <c r="Y43" s="143" t="str">
        <f t="shared" si="29"/>
        <v/>
      </c>
      <c r="Z43" s="144" t="str">
        <f t="shared" si="29"/>
        <v/>
      </c>
      <c r="AA43" s="144" t="str">
        <f t="shared" si="29"/>
        <v/>
      </c>
      <c r="AB43" s="144" t="str">
        <f t="shared" si="29"/>
        <v/>
      </c>
      <c r="AC43" s="144" t="str">
        <f t="shared" si="29"/>
        <v/>
      </c>
      <c r="AD43" s="144" t="str">
        <f t="shared" si="29"/>
        <v/>
      </c>
      <c r="AE43" s="144" t="str">
        <f t="shared" si="29"/>
        <v/>
      </c>
      <c r="AF43" s="144" t="str">
        <f t="shared" si="29"/>
        <v/>
      </c>
      <c r="AG43" s="144" t="str">
        <f t="shared" si="29"/>
        <v/>
      </c>
      <c r="AH43" s="144" t="str">
        <f t="shared" si="29"/>
        <v/>
      </c>
      <c r="AI43" s="144" t="str">
        <f t="shared" si="29"/>
        <v/>
      </c>
      <c r="AJ43" s="144" t="str">
        <f t="shared" si="29"/>
        <v/>
      </c>
      <c r="AK43" s="144" t="str">
        <f t="shared" si="29"/>
        <v/>
      </c>
      <c r="AL43" s="144" t="str">
        <f t="shared" si="29"/>
        <v/>
      </c>
      <c r="AM43" s="144" t="str">
        <f t="shared" si="29"/>
        <v/>
      </c>
      <c r="AN43" s="144" t="str">
        <f t="shared" si="29"/>
        <v/>
      </c>
      <c r="AO43" s="144" t="str">
        <f t="shared" si="27"/>
        <v/>
      </c>
      <c r="AP43" s="144" t="str">
        <f t="shared" si="27"/>
        <v/>
      </c>
      <c r="AQ43" s="144" t="str">
        <f t="shared" si="27"/>
        <v/>
      </c>
      <c r="AR43" s="144" t="str">
        <f t="shared" si="27"/>
        <v/>
      </c>
      <c r="AS43" s="144" t="str">
        <f t="shared" si="27"/>
        <v/>
      </c>
      <c r="AT43" s="144" t="str">
        <f t="shared" si="27"/>
        <v/>
      </c>
      <c r="AU43" s="144" t="str">
        <f t="shared" si="27"/>
        <v/>
      </c>
      <c r="AV43" s="144" t="str">
        <f t="shared" si="27"/>
        <v/>
      </c>
      <c r="AW43" s="144" t="str">
        <f t="shared" si="27"/>
        <v/>
      </c>
      <c r="AX43" s="144" t="str">
        <f t="shared" si="27"/>
        <v/>
      </c>
      <c r="AY43" s="144" t="str">
        <f t="shared" si="27"/>
        <v/>
      </c>
      <c r="AZ43" s="144" t="str">
        <f t="shared" si="27"/>
        <v/>
      </c>
      <c r="BA43" s="144" t="str">
        <f t="shared" si="27"/>
        <v/>
      </c>
      <c r="BB43" s="144" t="str">
        <f t="shared" si="27"/>
        <v/>
      </c>
      <c r="BC43" s="144" t="str">
        <f t="shared" si="27"/>
        <v/>
      </c>
      <c r="BD43" s="144" t="str">
        <f t="shared" si="27"/>
        <v/>
      </c>
      <c r="BE43" s="144" t="str">
        <f t="shared" si="28"/>
        <v/>
      </c>
      <c r="BF43" s="144" t="str">
        <f t="shared" si="28"/>
        <v/>
      </c>
      <c r="BG43" s="145" t="str">
        <f t="shared" si="7"/>
        <v/>
      </c>
    </row>
    <row r="44" spans="1:59" ht="16.8">
      <c r="A44" s="176">
        <v>1</v>
      </c>
      <c r="B44" s="177">
        <v>3</v>
      </c>
      <c r="C44" s="177">
        <v>8</v>
      </c>
      <c r="D44" s="177"/>
      <c r="E44" s="178"/>
      <c r="F44" s="233"/>
      <c r="G44" s="180"/>
      <c r="H44" s="194"/>
      <c r="I44" s="182"/>
      <c r="J44" s="182"/>
      <c r="K44" s="183"/>
      <c r="L44" s="182"/>
      <c r="M44" s="182"/>
      <c r="N44" s="184"/>
      <c r="O44" s="185"/>
      <c r="P44" s="187"/>
      <c r="Q44" s="140"/>
      <c r="R44" s="141" t="str">
        <f>IF($J44="","",IF($J44&lt;=$L$2,$K44,IF($I44&lt;=$L$2,NETWORKDAYS($I44,$L$2,holiday!$C$3:$C$10)/NETWORKDAYS($I44,$J44,holiday!$C$3:$C$10)*$K44,0)))</f>
        <v/>
      </c>
      <c r="S44" s="141" t="str">
        <f t="shared" si="1"/>
        <v/>
      </c>
      <c r="T44" s="141" t="str">
        <f t="shared" si="2"/>
        <v/>
      </c>
      <c r="U44" s="142"/>
      <c r="V44" s="140"/>
      <c r="W44" s="140"/>
      <c r="Y44" s="143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144"/>
      <c r="BE44" s="144"/>
      <c r="BF44" s="144"/>
      <c r="BG44" s="145"/>
    </row>
    <row r="45" spans="1:59" ht="16.8">
      <c r="A45" s="165">
        <v>2</v>
      </c>
      <c r="B45" s="195"/>
      <c r="C45" s="195"/>
      <c r="D45" s="195"/>
      <c r="E45" s="196"/>
      <c r="F45" s="231" t="s">
        <v>195</v>
      </c>
      <c r="G45" s="191"/>
      <c r="H45" s="192"/>
      <c r="I45" s="170">
        <v>43612</v>
      </c>
      <c r="J45" s="170">
        <v>43623</v>
      </c>
      <c r="K45" s="171"/>
      <c r="L45" s="170"/>
      <c r="M45" s="170"/>
      <c r="N45" s="174"/>
      <c r="O45" s="193"/>
      <c r="P45" s="197"/>
      <c r="Q45" s="140"/>
      <c r="R45" s="141">
        <f>IF($J45="","",IF($J45&lt;=$L$2,$K45,IF($I45&lt;=$L$2,NETWORKDAYS($I45,$L$2,holiday!$C$3:$C$10)/NETWORKDAYS($I45,$J45,holiday!$C$3:$C$10)*$K45,0)))</f>
        <v>0</v>
      </c>
      <c r="S45" s="141">
        <f t="shared" si="1"/>
        <v>0</v>
      </c>
      <c r="T45" s="141">
        <f t="shared" si="2"/>
        <v>0</v>
      </c>
      <c r="U45" s="142"/>
      <c r="V45" s="140"/>
      <c r="W45" s="140"/>
      <c r="Y45" s="143" t="str">
        <f t="shared" ref="Y45:AN46" si="30">IF(Y$5&lt;&gt;"周日",IF(Y$5&lt;&gt;"周六",IF($L45="","",IF(Y$4&gt;=$L45,IF(Y$4&lt;=$M45,IF($O45=1,"★",""),""),"")),""),"")</f>
        <v/>
      </c>
      <c r="Z45" s="144" t="str">
        <f t="shared" si="30"/>
        <v/>
      </c>
      <c r="AA45" s="144" t="str">
        <f t="shared" si="30"/>
        <v/>
      </c>
      <c r="AB45" s="144" t="str">
        <f t="shared" si="30"/>
        <v/>
      </c>
      <c r="AC45" s="144" t="str">
        <f t="shared" si="30"/>
        <v/>
      </c>
      <c r="AD45" s="144" t="str">
        <f t="shared" si="30"/>
        <v/>
      </c>
      <c r="AE45" s="144" t="str">
        <f t="shared" si="30"/>
        <v/>
      </c>
      <c r="AF45" s="144" t="str">
        <f t="shared" si="30"/>
        <v/>
      </c>
      <c r="AG45" s="144" t="str">
        <f t="shared" si="30"/>
        <v/>
      </c>
      <c r="AH45" s="144" t="str">
        <f t="shared" si="30"/>
        <v/>
      </c>
      <c r="AI45" s="144" t="str">
        <f t="shared" si="30"/>
        <v/>
      </c>
      <c r="AJ45" s="144" t="str">
        <f t="shared" si="30"/>
        <v/>
      </c>
      <c r="AK45" s="144" t="str">
        <f t="shared" si="30"/>
        <v/>
      </c>
      <c r="AL45" s="144" t="str">
        <f t="shared" si="30"/>
        <v/>
      </c>
      <c r="AM45" s="144" t="str">
        <f t="shared" si="30"/>
        <v/>
      </c>
      <c r="AN45" s="144" t="str">
        <f t="shared" si="30"/>
        <v/>
      </c>
      <c r="AO45" s="144" t="str">
        <f t="shared" ref="AO45:BD60" si="31">IF(AO$5&lt;&gt;"周日",IF(AO$5&lt;&gt;"周六",IF($L45="","",IF(AO$4&gt;=$L45,IF(AO$4&lt;=$M45,IF($O45=1,"★",""),""),"")),""),"")</f>
        <v/>
      </c>
      <c r="AP45" s="144" t="str">
        <f t="shared" si="31"/>
        <v/>
      </c>
      <c r="AQ45" s="144" t="str">
        <f t="shared" si="31"/>
        <v/>
      </c>
      <c r="AR45" s="144" t="str">
        <f t="shared" si="31"/>
        <v/>
      </c>
      <c r="AS45" s="144" t="str">
        <f t="shared" si="31"/>
        <v/>
      </c>
      <c r="AT45" s="144" t="str">
        <f t="shared" si="31"/>
        <v/>
      </c>
      <c r="AU45" s="144" t="str">
        <f t="shared" si="31"/>
        <v/>
      </c>
      <c r="AV45" s="144" t="str">
        <f t="shared" si="31"/>
        <v/>
      </c>
      <c r="AW45" s="144" t="str">
        <f t="shared" si="31"/>
        <v/>
      </c>
      <c r="AX45" s="144" t="str">
        <f t="shared" si="31"/>
        <v/>
      </c>
      <c r="AY45" s="144" t="str">
        <f t="shared" si="31"/>
        <v/>
      </c>
      <c r="AZ45" s="144" t="str">
        <f t="shared" si="31"/>
        <v/>
      </c>
      <c r="BA45" s="144" t="str">
        <f t="shared" si="31"/>
        <v/>
      </c>
      <c r="BB45" s="144" t="str">
        <f t="shared" si="31"/>
        <v/>
      </c>
      <c r="BC45" s="144" t="str">
        <f t="shared" si="31"/>
        <v/>
      </c>
      <c r="BD45" s="144" t="str">
        <f t="shared" si="31"/>
        <v/>
      </c>
      <c r="BE45" s="144" t="str">
        <f t="shared" ref="BE45:BF60" si="32">IF(BE$5&lt;&gt;"周日",IF(BE$5&lt;&gt;"周六",IF($L45="","",IF(BE$4&gt;=$L45,IF(BE$4&lt;=$M45,IF($O45=1,"★",""),""),"")),""),"")</f>
        <v/>
      </c>
      <c r="BF45" s="144" t="str">
        <f t="shared" si="32"/>
        <v/>
      </c>
      <c r="BG45" s="145" t="str">
        <f t="shared" si="7"/>
        <v/>
      </c>
    </row>
    <row r="46" spans="1:59" ht="16.8">
      <c r="A46" s="240">
        <v>2</v>
      </c>
      <c r="B46" s="241">
        <v>1</v>
      </c>
      <c r="C46" s="241"/>
      <c r="D46" s="241"/>
      <c r="E46" s="242"/>
      <c r="F46" s="244" t="s">
        <v>201</v>
      </c>
      <c r="G46" s="234"/>
      <c r="H46" s="235"/>
      <c r="I46" s="236" t="s">
        <v>302</v>
      </c>
      <c r="J46" s="236" t="s">
        <v>302</v>
      </c>
      <c r="K46" s="237"/>
      <c r="L46" s="236"/>
      <c r="M46" s="236"/>
      <c r="N46" s="237"/>
      <c r="O46" s="238"/>
      <c r="P46" s="239"/>
      <c r="Q46" s="140"/>
      <c r="R46" s="141">
        <f>IF($J46="","",IF($J46&lt;=$L$2,$K46,IF($I46&lt;=$L$2,NETWORKDAYS($I46,$L$2,holiday!$C$3:$C$10)/NETWORKDAYS($I46,$J46,holiday!$C$3:$C$10)*$K46,0)))</f>
        <v>0</v>
      </c>
      <c r="S46" s="141">
        <f t="shared" si="1"/>
        <v>0</v>
      </c>
      <c r="T46" s="141">
        <f t="shared" si="2"/>
        <v>0</v>
      </c>
      <c r="U46" s="142"/>
      <c r="V46" s="140"/>
      <c r="W46" s="140"/>
      <c r="Y46" s="143" t="str">
        <f t="shared" si="30"/>
        <v/>
      </c>
      <c r="Z46" s="144" t="str">
        <f t="shared" si="30"/>
        <v/>
      </c>
      <c r="AA46" s="144" t="str">
        <f t="shared" si="30"/>
        <v/>
      </c>
      <c r="AB46" s="144" t="str">
        <f t="shared" si="30"/>
        <v/>
      </c>
      <c r="AC46" s="144" t="str">
        <f t="shared" si="30"/>
        <v/>
      </c>
      <c r="AD46" s="144" t="str">
        <f t="shared" si="30"/>
        <v/>
      </c>
      <c r="AE46" s="144" t="str">
        <f t="shared" si="30"/>
        <v/>
      </c>
      <c r="AF46" s="144" t="str">
        <f t="shared" si="30"/>
        <v/>
      </c>
      <c r="AG46" s="144" t="str">
        <f t="shared" si="30"/>
        <v/>
      </c>
      <c r="AH46" s="144" t="str">
        <f t="shared" si="30"/>
        <v/>
      </c>
      <c r="AI46" s="144" t="str">
        <f t="shared" si="30"/>
        <v/>
      </c>
      <c r="AJ46" s="144" t="str">
        <f t="shared" si="30"/>
        <v/>
      </c>
      <c r="AK46" s="144" t="str">
        <f t="shared" si="30"/>
        <v/>
      </c>
      <c r="AL46" s="144" t="str">
        <f t="shared" si="30"/>
        <v/>
      </c>
      <c r="AM46" s="144" t="str">
        <f t="shared" si="30"/>
        <v/>
      </c>
      <c r="AN46" s="144" t="str">
        <f t="shared" si="30"/>
        <v/>
      </c>
      <c r="AO46" s="144" t="str">
        <f t="shared" si="31"/>
        <v/>
      </c>
      <c r="AP46" s="144" t="str">
        <f t="shared" si="31"/>
        <v/>
      </c>
      <c r="AQ46" s="144" t="str">
        <f t="shared" si="31"/>
        <v/>
      </c>
      <c r="AR46" s="144" t="str">
        <f t="shared" si="31"/>
        <v/>
      </c>
      <c r="AS46" s="144" t="str">
        <f t="shared" si="31"/>
        <v/>
      </c>
      <c r="AT46" s="144" t="str">
        <f t="shared" si="31"/>
        <v/>
      </c>
      <c r="AU46" s="144" t="str">
        <f t="shared" si="31"/>
        <v/>
      </c>
      <c r="AV46" s="144" t="str">
        <f t="shared" si="31"/>
        <v/>
      </c>
      <c r="AW46" s="144" t="str">
        <f t="shared" si="31"/>
        <v/>
      </c>
      <c r="AX46" s="144" t="str">
        <f t="shared" si="31"/>
        <v/>
      </c>
      <c r="AY46" s="144" t="str">
        <f t="shared" si="31"/>
        <v/>
      </c>
      <c r="AZ46" s="144" t="str">
        <f t="shared" si="31"/>
        <v/>
      </c>
      <c r="BA46" s="144" t="str">
        <f t="shared" si="31"/>
        <v/>
      </c>
      <c r="BB46" s="144" t="str">
        <f t="shared" si="31"/>
        <v/>
      </c>
      <c r="BC46" s="144" t="str">
        <f t="shared" si="31"/>
        <v/>
      </c>
      <c r="BD46" s="144" t="str">
        <f t="shared" si="31"/>
        <v/>
      </c>
      <c r="BE46" s="144" t="str">
        <f t="shared" si="32"/>
        <v/>
      </c>
      <c r="BF46" s="144" t="str">
        <f t="shared" si="32"/>
        <v/>
      </c>
      <c r="BG46" s="145" t="str">
        <f t="shared" si="7"/>
        <v/>
      </c>
    </row>
    <row r="47" spans="1:59" ht="16.8">
      <c r="A47" s="176">
        <v>2</v>
      </c>
      <c r="B47" s="177">
        <v>1</v>
      </c>
      <c r="C47" s="177">
        <v>1</v>
      </c>
      <c r="D47" s="177"/>
      <c r="E47" s="178"/>
      <c r="F47" s="233" t="s">
        <v>208</v>
      </c>
      <c r="G47" s="180"/>
      <c r="H47" s="194"/>
      <c r="I47" s="182"/>
      <c r="J47" s="182"/>
      <c r="K47" s="183"/>
      <c r="L47" s="182"/>
      <c r="M47" s="182"/>
      <c r="N47" s="183"/>
      <c r="O47" s="185"/>
      <c r="P47" s="187"/>
      <c r="Q47" s="140"/>
      <c r="R47" s="141" t="str">
        <f>IF($J47="","",IF($J47&lt;=$L$2,$K47,IF($I47&lt;=$L$2,NETWORKDAYS($I47,$L$2,holiday!$C$3:$C$10)/NETWORKDAYS($I47,$J47,holiday!$C$3:$C$10)*$K47,0)))</f>
        <v/>
      </c>
      <c r="S47" s="141" t="str">
        <f t="shared" si="1"/>
        <v/>
      </c>
      <c r="T47" s="141" t="str">
        <f t="shared" si="2"/>
        <v/>
      </c>
      <c r="U47" s="142"/>
      <c r="V47" s="140"/>
      <c r="W47" s="140"/>
      <c r="Y47" s="143" t="str">
        <f t="shared" ref="Y47:AJ62" si="33">IF(Y$5&lt;&gt;"周日",IF(Y$5&lt;&gt;"周六",IF($L47="","",IF(Y$4&gt;=$L47,IF(Y$4&lt;=$M47,IF($O47=1,"★",""),""),"")),""),"")</f>
        <v/>
      </c>
      <c r="Z47" s="144" t="str">
        <f t="shared" si="33"/>
        <v/>
      </c>
      <c r="AA47" s="144" t="str">
        <f t="shared" si="33"/>
        <v/>
      </c>
      <c r="AB47" s="144" t="str">
        <f t="shared" si="33"/>
        <v/>
      </c>
      <c r="AC47" s="144" t="str">
        <f t="shared" si="33"/>
        <v/>
      </c>
      <c r="AD47" s="144" t="str">
        <f t="shared" si="33"/>
        <v/>
      </c>
      <c r="AE47" s="144" t="str">
        <f t="shared" si="33"/>
        <v/>
      </c>
      <c r="AF47" s="144" t="str">
        <f t="shared" si="33"/>
        <v/>
      </c>
      <c r="AG47" s="144" t="str">
        <f t="shared" si="33"/>
        <v/>
      </c>
      <c r="AH47" s="144" t="str">
        <f t="shared" si="33"/>
        <v/>
      </c>
      <c r="AI47" s="144" t="str">
        <f t="shared" si="33"/>
        <v/>
      </c>
      <c r="AJ47" s="144" t="str">
        <f t="shared" si="33"/>
        <v/>
      </c>
      <c r="AK47" s="144" t="str">
        <f t="shared" ref="AK47:AN71" si="34">IF(AK$5&lt;&gt;"周日",IF(AK$5&lt;&gt;"周六",IF($L47="","",IF(AK$4&gt;=$L47,IF(AK$4&lt;=$M47,IF($O47=1,"★",""),""),"")),""),"")</f>
        <v/>
      </c>
      <c r="AL47" s="144" t="str">
        <f t="shared" si="34"/>
        <v/>
      </c>
      <c r="AM47" s="144" t="str">
        <f t="shared" si="34"/>
        <v/>
      </c>
      <c r="AN47" s="144" t="str">
        <f t="shared" si="34"/>
        <v/>
      </c>
      <c r="AO47" s="144" t="str">
        <f t="shared" si="31"/>
        <v/>
      </c>
      <c r="AP47" s="144" t="str">
        <f t="shared" si="31"/>
        <v/>
      </c>
      <c r="AQ47" s="144" t="str">
        <f t="shared" si="31"/>
        <v/>
      </c>
      <c r="AR47" s="144" t="str">
        <f t="shared" si="31"/>
        <v/>
      </c>
      <c r="AS47" s="144" t="str">
        <f t="shared" si="31"/>
        <v/>
      </c>
      <c r="AT47" s="144" t="str">
        <f t="shared" si="31"/>
        <v/>
      </c>
      <c r="AU47" s="144" t="str">
        <f t="shared" si="31"/>
        <v/>
      </c>
      <c r="AV47" s="144" t="str">
        <f t="shared" si="31"/>
        <v/>
      </c>
      <c r="AW47" s="144" t="str">
        <f t="shared" si="31"/>
        <v/>
      </c>
      <c r="AX47" s="144" t="str">
        <f t="shared" si="31"/>
        <v/>
      </c>
      <c r="AY47" s="144" t="str">
        <f t="shared" si="31"/>
        <v/>
      </c>
      <c r="AZ47" s="144" t="str">
        <f t="shared" si="31"/>
        <v/>
      </c>
      <c r="BA47" s="144" t="str">
        <f t="shared" si="31"/>
        <v/>
      </c>
      <c r="BB47" s="144" t="str">
        <f t="shared" si="31"/>
        <v/>
      </c>
      <c r="BC47" s="144" t="str">
        <f t="shared" si="31"/>
        <v/>
      </c>
      <c r="BD47" s="144" t="str">
        <f t="shared" si="31"/>
        <v/>
      </c>
      <c r="BE47" s="144" t="str">
        <f t="shared" si="32"/>
        <v/>
      </c>
      <c r="BF47" s="144" t="str">
        <f t="shared" si="32"/>
        <v/>
      </c>
      <c r="BG47" s="145" t="str">
        <f t="shared" si="7"/>
        <v/>
      </c>
    </row>
    <row r="48" spans="1:59" ht="16.8">
      <c r="A48" s="176">
        <v>2</v>
      </c>
      <c r="B48" s="177">
        <v>1</v>
      </c>
      <c r="C48" s="177">
        <v>2</v>
      </c>
      <c r="D48" s="177"/>
      <c r="E48" s="178"/>
      <c r="F48" s="233" t="s">
        <v>215</v>
      </c>
      <c r="G48" s="180"/>
      <c r="H48" s="194"/>
      <c r="I48" s="182"/>
      <c r="J48" s="182"/>
      <c r="K48" s="183"/>
      <c r="L48" s="182"/>
      <c r="M48" s="182"/>
      <c r="N48" s="183"/>
      <c r="O48" s="185"/>
      <c r="P48" s="187"/>
      <c r="Q48" s="140"/>
      <c r="R48" s="141" t="str">
        <f>IF($J48="","",IF($J48&lt;=$L$2,$K48,IF($I48&lt;=$L$2,NETWORKDAYS($I48,$L$2,holiday!$C$3:$C$10)/NETWORKDAYS($I48,$J48,holiday!$C$3:$C$10)*$K48,0)))</f>
        <v/>
      </c>
      <c r="S48" s="141" t="str">
        <f t="shared" si="1"/>
        <v/>
      </c>
      <c r="T48" s="141" t="str">
        <f t="shared" si="2"/>
        <v/>
      </c>
      <c r="U48" s="142"/>
      <c r="V48" s="140"/>
      <c r="W48" s="140"/>
      <c r="Y48" s="143" t="str">
        <f t="shared" si="33"/>
        <v/>
      </c>
      <c r="Z48" s="144" t="str">
        <f t="shared" si="33"/>
        <v/>
      </c>
      <c r="AA48" s="144" t="str">
        <f t="shared" si="33"/>
        <v/>
      </c>
      <c r="AB48" s="144" t="str">
        <f t="shared" si="33"/>
        <v/>
      </c>
      <c r="AC48" s="144" t="str">
        <f t="shared" si="33"/>
        <v/>
      </c>
      <c r="AD48" s="144" t="str">
        <f t="shared" si="33"/>
        <v/>
      </c>
      <c r="AE48" s="144" t="str">
        <f t="shared" si="33"/>
        <v/>
      </c>
      <c r="AF48" s="144" t="str">
        <f t="shared" si="33"/>
        <v/>
      </c>
      <c r="AG48" s="144" t="str">
        <f t="shared" si="33"/>
        <v/>
      </c>
      <c r="AH48" s="144" t="str">
        <f t="shared" si="33"/>
        <v/>
      </c>
      <c r="AI48" s="144" t="str">
        <f t="shared" si="33"/>
        <v/>
      </c>
      <c r="AJ48" s="144" t="str">
        <f t="shared" si="33"/>
        <v/>
      </c>
      <c r="AK48" s="144" t="str">
        <f t="shared" si="34"/>
        <v/>
      </c>
      <c r="AL48" s="144" t="str">
        <f t="shared" si="34"/>
        <v/>
      </c>
      <c r="AM48" s="144" t="str">
        <f t="shared" si="34"/>
        <v/>
      </c>
      <c r="AN48" s="144" t="str">
        <f t="shared" si="34"/>
        <v/>
      </c>
      <c r="AO48" s="144" t="str">
        <f t="shared" si="31"/>
        <v/>
      </c>
      <c r="AP48" s="144" t="str">
        <f t="shared" si="31"/>
        <v/>
      </c>
      <c r="AQ48" s="144" t="str">
        <f t="shared" si="31"/>
        <v/>
      </c>
      <c r="AR48" s="144" t="str">
        <f t="shared" si="31"/>
        <v/>
      </c>
      <c r="AS48" s="144" t="str">
        <f t="shared" si="31"/>
        <v/>
      </c>
      <c r="AT48" s="144" t="str">
        <f t="shared" si="31"/>
        <v/>
      </c>
      <c r="AU48" s="144" t="str">
        <f t="shared" si="31"/>
        <v/>
      </c>
      <c r="AV48" s="144" t="str">
        <f t="shared" si="31"/>
        <v/>
      </c>
      <c r="AW48" s="144" t="str">
        <f t="shared" si="31"/>
        <v/>
      </c>
      <c r="AX48" s="144" t="str">
        <f t="shared" si="31"/>
        <v/>
      </c>
      <c r="AY48" s="144" t="str">
        <f t="shared" si="31"/>
        <v/>
      </c>
      <c r="AZ48" s="144" t="str">
        <f t="shared" si="31"/>
        <v/>
      </c>
      <c r="BA48" s="144" t="str">
        <f t="shared" si="31"/>
        <v/>
      </c>
      <c r="BB48" s="144" t="str">
        <f t="shared" si="31"/>
        <v/>
      </c>
      <c r="BC48" s="144" t="str">
        <f t="shared" si="31"/>
        <v/>
      </c>
      <c r="BD48" s="144" t="str">
        <f t="shared" si="31"/>
        <v/>
      </c>
      <c r="BE48" s="144" t="str">
        <f t="shared" si="32"/>
        <v/>
      </c>
      <c r="BF48" s="144" t="str">
        <f t="shared" si="32"/>
        <v/>
      </c>
      <c r="BG48" s="145" t="str">
        <f t="shared" si="7"/>
        <v/>
      </c>
    </row>
    <row r="49" spans="1:59" ht="16.8">
      <c r="A49" s="176">
        <v>2</v>
      </c>
      <c r="B49" s="177">
        <v>1</v>
      </c>
      <c r="C49" s="177">
        <v>3</v>
      </c>
      <c r="D49" s="177"/>
      <c r="E49" s="178"/>
      <c r="F49" s="233" t="s">
        <v>235</v>
      </c>
      <c r="G49" s="180"/>
      <c r="H49" s="194"/>
      <c r="I49" s="182"/>
      <c r="J49" s="182"/>
      <c r="K49" s="183"/>
      <c r="L49" s="182"/>
      <c r="M49" s="182"/>
      <c r="N49" s="183"/>
      <c r="O49" s="185"/>
      <c r="P49" s="187"/>
      <c r="Q49" s="140"/>
      <c r="R49" s="141" t="str">
        <f>IF($J49="","",IF($J49&lt;=$L$2,$K49,IF($I49&lt;=$L$2,NETWORKDAYS($I49,$L$2,holiday!$C$3:$C$10)/NETWORKDAYS($I49,$J49,holiday!$C$3:$C$10)*$K49,0)))</f>
        <v/>
      </c>
      <c r="S49" s="141" t="str">
        <f t="shared" si="1"/>
        <v/>
      </c>
      <c r="T49" s="141" t="str">
        <f t="shared" si="2"/>
        <v/>
      </c>
      <c r="U49" s="142"/>
      <c r="V49" s="140"/>
      <c r="W49" s="140"/>
      <c r="Y49" s="143" t="str">
        <f t="shared" si="33"/>
        <v/>
      </c>
      <c r="Z49" s="144" t="str">
        <f t="shared" si="33"/>
        <v/>
      </c>
      <c r="AA49" s="144" t="str">
        <f t="shared" si="33"/>
        <v/>
      </c>
      <c r="AB49" s="144" t="str">
        <f t="shared" si="33"/>
        <v/>
      </c>
      <c r="AC49" s="144" t="str">
        <f t="shared" si="33"/>
        <v/>
      </c>
      <c r="AD49" s="144" t="str">
        <f t="shared" si="33"/>
        <v/>
      </c>
      <c r="AE49" s="144" t="str">
        <f t="shared" si="33"/>
        <v/>
      </c>
      <c r="AF49" s="144" t="str">
        <f t="shared" si="33"/>
        <v/>
      </c>
      <c r="AG49" s="144" t="str">
        <f t="shared" si="33"/>
        <v/>
      </c>
      <c r="AH49" s="144" t="str">
        <f t="shared" si="33"/>
        <v/>
      </c>
      <c r="AI49" s="144" t="str">
        <f t="shared" si="33"/>
        <v/>
      </c>
      <c r="AJ49" s="144" t="str">
        <f t="shared" si="33"/>
        <v/>
      </c>
      <c r="AK49" s="144" t="str">
        <f t="shared" si="34"/>
        <v/>
      </c>
      <c r="AL49" s="144" t="str">
        <f t="shared" si="34"/>
        <v/>
      </c>
      <c r="AM49" s="144" t="str">
        <f t="shared" si="34"/>
        <v/>
      </c>
      <c r="AN49" s="144" t="str">
        <f t="shared" si="34"/>
        <v/>
      </c>
      <c r="AO49" s="144" t="str">
        <f t="shared" ref="AO49:BD49" si="35">IF(AO$5&lt;&gt;"周日",IF(AO$5&lt;&gt;"周六",IF($L49="","",IF(AO$4&gt;=$L49,IF(AO$4&lt;=$M49,IF($O49=1,"★",""),""),"")),""),"")</f>
        <v/>
      </c>
      <c r="AP49" s="144" t="str">
        <f t="shared" si="35"/>
        <v/>
      </c>
      <c r="AQ49" s="144" t="str">
        <f t="shared" si="35"/>
        <v/>
      </c>
      <c r="AR49" s="144" t="str">
        <f t="shared" si="35"/>
        <v/>
      </c>
      <c r="AS49" s="144" t="str">
        <f t="shared" si="35"/>
        <v/>
      </c>
      <c r="AT49" s="144" t="str">
        <f t="shared" si="35"/>
        <v/>
      </c>
      <c r="AU49" s="144" t="str">
        <f t="shared" si="35"/>
        <v/>
      </c>
      <c r="AV49" s="144" t="str">
        <f t="shared" si="35"/>
        <v/>
      </c>
      <c r="AW49" s="144" t="str">
        <f t="shared" si="35"/>
        <v/>
      </c>
      <c r="AX49" s="144" t="str">
        <f t="shared" si="35"/>
        <v/>
      </c>
      <c r="AY49" s="144" t="str">
        <f t="shared" si="35"/>
        <v/>
      </c>
      <c r="AZ49" s="144" t="str">
        <f t="shared" si="35"/>
        <v/>
      </c>
      <c r="BA49" s="144" t="str">
        <f t="shared" si="35"/>
        <v/>
      </c>
      <c r="BB49" s="144" t="str">
        <f t="shared" si="35"/>
        <v/>
      </c>
      <c r="BC49" s="144" t="str">
        <f t="shared" si="35"/>
        <v/>
      </c>
      <c r="BD49" s="144" t="str">
        <f t="shared" si="35"/>
        <v/>
      </c>
      <c r="BE49" s="144" t="str">
        <f t="shared" si="32"/>
        <v/>
      </c>
      <c r="BF49" s="144" t="str">
        <f t="shared" si="32"/>
        <v/>
      </c>
      <c r="BG49" s="145" t="str">
        <f t="shared" si="7"/>
        <v/>
      </c>
    </row>
    <row r="50" spans="1:59" ht="16.8">
      <c r="A50" s="176">
        <v>2</v>
      </c>
      <c r="B50" s="177">
        <v>1</v>
      </c>
      <c r="C50" s="177">
        <v>4</v>
      </c>
      <c r="D50" s="177"/>
      <c r="E50" s="178"/>
      <c r="F50" s="233" t="s">
        <v>217</v>
      </c>
      <c r="G50" s="180"/>
      <c r="H50" s="194"/>
      <c r="I50" s="182" t="s">
        <v>302</v>
      </c>
      <c r="J50" s="182"/>
      <c r="K50" s="183"/>
      <c r="L50" s="182"/>
      <c r="M50" s="182"/>
      <c r="N50" s="183"/>
      <c r="O50" s="185"/>
      <c r="P50" s="187"/>
      <c r="Q50" s="140"/>
      <c r="R50" s="141" t="str">
        <f>IF($J50="","",IF($J50&lt;=$L$2,$K50,IF($I50&lt;=$L$2,NETWORKDAYS($I50,$L$2,holiday!$C$3:$C$10)/NETWORKDAYS($I50,$J50,holiday!$C$3:$C$10)*$K50,0)))</f>
        <v/>
      </c>
      <c r="S50" s="141" t="str">
        <f t="shared" si="1"/>
        <v/>
      </c>
      <c r="T50" s="141" t="str">
        <f t="shared" si="2"/>
        <v/>
      </c>
      <c r="U50" s="142"/>
      <c r="V50" s="140"/>
      <c r="W50" s="140"/>
      <c r="Y50" s="143" t="str">
        <f t="shared" si="33"/>
        <v/>
      </c>
      <c r="Z50" s="144" t="str">
        <f t="shared" si="33"/>
        <v/>
      </c>
      <c r="AA50" s="144" t="str">
        <f t="shared" si="33"/>
        <v/>
      </c>
      <c r="AB50" s="144" t="str">
        <f t="shared" si="33"/>
        <v/>
      </c>
      <c r="AC50" s="144" t="str">
        <f t="shared" si="33"/>
        <v/>
      </c>
      <c r="AD50" s="144" t="str">
        <f t="shared" si="33"/>
        <v/>
      </c>
      <c r="AE50" s="144" t="str">
        <f t="shared" si="33"/>
        <v/>
      </c>
      <c r="AF50" s="144" t="str">
        <f t="shared" si="33"/>
        <v/>
      </c>
      <c r="AG50" s="144" t="str">
        <f t="shared" si="33"/>
        <v/>
      </c>
      <c r="AH50" s="144" t="str">
        <f t="shared" si="33"/>
        <v/>
      </c>
      <c r="AI50" s="144" t="str">
        <f t="shared" si="33"/>
        <v/>
      </c>
      <c r="AJ50" s="144" t="str">
        <f t="shared" si="33"/>
        <v/>
      </c>
      <c r="AK50" s="144" t="str">
        <f t="shared" si="34"/>
        <v/>
      </c>
      <c r="AL50" s="144" t="str">
        <f t="shared" si="34"/>
        <v/>
      </c>
      <c r="AM50" s="144" t="str">
        <f t="shared" si="34"/>
        <v/>
      </c>
      <c r="AN50" s="144" t="str">
        <f t="shared" si="34"/>
        <v/>
      </c>
      <c r="AO50" s="144" t="str">
        <f t="shared" si="31"/>
        <v/>
      </c>
      <c r="AP50" s="144" t="str">
        <f t="shared" si="31"/>
        <v/>
      </c>
      <c r="AQ50" s="144" t="str">
        <f t="shared" si="31"/>
        <v/>
      </c>
      <c r="AR50" s="144" t="str">
        <f t="shared" si="31"/>
        <v/>
      </c>
      <c r="AS50" s="144" t="str">
        <f t="shared" si="31"/>
        <v/>
      </c>
      <c r="AT50" s="144" t="str">
        <f t="shared" si="31"/>
        <v/>
      </c>
      <c r="AU50" s="144" t="str">
        <f t="shared" si="31"/>
        <v/>
      </c>
      <c r="AV50" s="144" t="str">
        <f t="shared" si="31"/>
        <v/>
      </c>
      <c r="AW50" s="144" t="str">
        <f t="shared" si="31"/>
        <v/>
      </c>
      <c r="AX50" s="144" t="str">
        <f t="shared" si="31"/>
        <v/>
      </c>
      <c r="AY50" s="144" t="str">
        <f t="shared" si="31"/>
        <v/>
      </c>
      <c r="AZ50" s="144" t="str">
        <f t="shared" si="31"/>
        <v/>
      </c>
      <c r="BA50" s="144" t="str">
        <f t="shared" si="31"/>
        <v/>
      </c>
      <c r="BB50" s="144" t="str">
        <f t="shared" si="31"/>
        <v/>
      </c>
      <c r="BC50" s="144" t="str">
        <f t="shared" si="31"/>
        <v/>
      </c>
      <c r="BD50" s="144" t="str">
        <f t="shared" si="31"/>
        <v/>
      </c>
      <c r="BE50" s="144" t="str">
        <f t="shared" si="32"/>
        <v/>
      </c>
      <c r="BF50" s="144" t="str">
        <f t="shared" si="32"/>
        <v/>
      </c>
      <c r="BG50" s="145" t="str">
        <f t="shared" si="7"/>
        <v/>
      </c>
    </row>
    <row r="51" spans="1:59" ht="16.8">
      <c r="A51" s="176">
        <v>2</v>
      </c>
      <c r="B51" s="177">
        <v>1</v>
      </c>
      <c r="C51" s="177">
        <v>5</v>
      </c>
      <c r="D51" s="177"/>
      <c r="E51" s="178"/>
      <c r="F51" s="233" t="s">
        <v>219</v>
      </c>
      <c r="G51" s="180"/>
      <c r="H51" s="194"/>
      <c r="I51" s="182"/>
      <c r="J51" s="182"/>
      <c r="K51" s="183"/>
      <c r="L51" s="182"/>
      <c r="M51" s="182"/>
      <c r="N51" s="183"/>
      <c r="O51" s="185"/>
      <c r="P51" s="187"/>
      <c r="Q51" s="140"/>
      <c r="R51" s="141" t="str">
        <f>IF($J51="","",IF($J51&lt;=$L$2,$K51,IF($I51&lt;=$L$2,NETWORKDAYS($I51,$L$2,holiday!$C$3:$C$10)/NETWORKDAYS($I51,$J51,holiday!$C$3:$C$10)*$K51,0)))</f>
        <v/>
      </c>
      <c r="S51" s="141" t="str">
        <f t="shared" si="1"/>
        <v/>
      </c>
      <c r="T51" s="141" t="str">
        <f t="shared" si="2"/>
        <v/>
      </c>
      <c r="U51" s="142"/>
      <c r="V51" s="140"/>
      <c r="W51" s="140"/>
      <c r="Y51" s="143" t="str">
        <f t="shared" si="33"/>
        <v/>
      </c>
      <c r="Z51" s="144" t="str">
        <f t="shared" si="33"/>
        <v/>
      </c>
      <c r="AA51" s="144" t="str">
        <f t="shared" si="33"/>
        <v/>
      </c>
      <c r="AB51" s="144" t="str">
        <f t="shared" si="33"/>
        <v/>
      </c>
      <c r="AC51" s="144" t="str">
        <f t="shared" si="33"/>
        <v/>
      </c>
      <c r="AD51" s="144" t="str">
        <f t="shared" si="33"/>
        <v/>
      </c>
      <c r="AE51" s="144" t="str">
        <f t="shared" si="33"/>
        <v/>
      </c>
      <c r="AF51" s="144" t="str">
        <f t="shared" si="33"/>
        <v/>
      </c>
      <c r="AG51" s="144" t="str">
        <f t="shared" si="33"/>
        <v/>
      </c>
      <c r="AH51" s="144" t="str">
        <f t="shared" si="33"/>
        <v/>
      </c>
      <c r="AI51" s="144" t="str">
        <f t="shared" si="33"/>
        <v/>
      </c>
      <c r="AJ51" s="144" t="str">
        <f t="shared" si="33"/>
        <v/>
      </c>
      <c r="AK51" s="144" t="str">
        <f t="shared" si="34"/>
        <v/>
      </c>
      <c r="AL51" s="144" t="str">
        <f t="shared" si="34"/>
        <v/>
      </c>
      <c r="AM51" s="144" t="str">
        <f t="shared" si="34"/>
        <v/>
      </c>
      <c r="AN51" s="144" t="str">
        <f t="shared" si="34"/>
        <v/>
      </c>
      <c r="AO51" s="144" t="str">
        <f t="shared" si="31"/>
        <v/>
      </c>
      <c r="AP51" s="144" t="str">
        <f t="shared" si="31"/>
        <v/>
      </c>
      <c r="AQ51" s="144" t="str">
        <f t="shared" si="31"/>
        <v/>
      </c>
      <c r="AR51" s="144" t="str">
        <f t="shared" si="31"/>
        <v/>
      </c>
      <c r="AS51" s="144" t="str">
        <f t="shared" si="31"/>
        <v/>
      </c>
      <c r="AT51" s="144" t="str">
        <f t="shared" si="31"/>
        <v/>
      </c>
      <c r="AU51" s="144" t="str">
        <f t="shared" si="31"/>
        <v/>
      </c>
      <c r="AV51" s="144" t="str">
        <f t="shared" si="31"/>
        <v/>
      </c>
      <c r="AW51" s="144" t="str">
        <f t="shared" si="31"/>
        <v/>
      </c>
      <c r="AX51" s="144" t="str">
        <f t="shared" si="31"/>
        <v/>
      </c>
      <c r="AY51" s="144" t="str">
        <f t="shared" si="31"/>
        <v/>
      </c>
      <c r="AZ51" s="144" t="str">
        <f t="shared" si="31"/>
        <v/>
      </c>
      <c r="BA51" s="144" t="str">
        <f t="shared" si="31"/>
        <v/>
      </c>
      <c r="BB51" s="144" t="str">
        <f t="shared" si="31"/>
        <v/>
      </c>
      <c r="BC51" s="144" t="str">
        <f t="shared" si="31"/>
        <v/>
      </c>
      <c r="BD51" s="144" t="str">
        <f t="shared" si="31"/>
        <v/>
      </c>
      <c r="BE51" s="144" t="str">
        <f t="shared" si="32"/>
        <v/>
      </c>
      <c r="BF51" s="144" t="str">
        <f t="shared" si="32"/>
        <v/>
      </c>
      <c r="BG51" s="145" t="str">
        <f t="shared" si="7"/>
        <v/>
      </c>
    </row>
    <row r="52" spans="1:59" ht="16.8">
      <c r="A52" s="176">
        <v>2</v>
      </c>
      <c r="B52" s="177">
        <v>1</v>
      </c>
      <c r="C52" s="177">
        <v>6</v>
      </c>
      <c r="D52" s="177"/>
      <c r="E52" s="178"/>
      <c r="F52" s="233"/>
      <c r="G52" s="180"/>
      <c r="H52" s="194"/>
      <c r="I52" s="182"/>
      <c r="J52" s="182"/>
      <c r="K52" s="183"/>
      <c r="L52" s="182"/>
      <c r="M52" s="182"/>
      <c r="N52" s="183"/>
      <c r="O52" s="185"/>
      <c r="P52" s="187"/>
      <c r="Q52" s="140"/>
      <c r="R52" s="141" t="str">
        <f>IF($J52="","",IF($J52&lt;=$L$2,$K52,IF($I52&lt;=$L$2,NETWORKDAYS($I52,$L$2,holiday!$C$3:$C$10)/NETWORKDAYS($I52,$J52,holiday!$C$3:$C$10)*$K52,0)))</f>
        <v/>
      </c>
      <c r="S52" s="141" t="str">
        <f t="shared" si="1"/>
        <v/>
      </c>
      <c r="T52" s="141" t="str">
        <f t="shared" si="2"/>
        <v/>
      </c>
      <c r="U52" s="142"/>
      <c r="V52" s="140"/>
      <c r="W52" s="140"/>
      <c r="Y52" s="143" t="str">
        <f t="shared" si="33"/>
        <v/>
      </c>
      <c r="Z52" s="144" t="str">
        <f t="shared" si="33"/>
        <v/>
      </c>
      <c r="AA52" s="144" t="str">
        <f t="shared" si="33"/>
        <v/>
      </c>
      <c r="AB52" s="144" t="str">
        <f t="shared" si="33"/>
        <v/>
      </c>
      <c r="AC52" s="144" t="str">
        <f t="shared" si="33"/>
        <v/>
      </c>
      <c r="AD52" s="144" t="str">
        <f t="shared" si="33"/>
        <v/>
      </c>
      <c r="AE52" s="144" t="str">
        <f t="shared" si="33"/>
        <v/>
      </c>
      <c r="AF52" s="144" t="str">
        <f t="shared" si="33"/>
        <v/>
      </c>
      <c r="AG52" s="144" t="str">
        <f t="shared" si="33"/>
        <v/>
      </c>
      <c r="AH52" s="144" t="str">
        <f t="shared" si="33"/>
        <v/>
      </c>
      <c r="AI52" s="144" t="str">
        <f t="shared" si="33"/>
        <v/>
      </c>
      <c r="AJ52" s="144" t="str">
        <f t="shared" si="33"/>
        <v/>
      </c>
      <c r="AK52" s="144" t="str">
        <f t="shared" si="34"/>
        <v/>
      </c>
      <c r="AL52" s="144" t="str">
        <f t="shared" si="34"/>
        <v/>
      </c>
      <c r="AM52" s="144" t="str">
        <f t="shared" si="34"/>
        <v/>
      </c>
      <c r="AN52" s="144" t="str">
        <f t="shared" si="34"/>
        <v/>
      </c>
      <c r="AO52" s="144" t="str">
        <f t="shared" si="31"/>
        <v/>
      </c>
      <c r="AP52" s="144" t="str">
        <f t="shared" si="31"/>
        <v/>
      </c>
      <c r="AQ52" s="144" t="str">
        <f t="shared" si="31"/>
        <v/>
      </c>
      <c r="AR52" s="144" t="str">
        <f t="shared" si="31"/>
        <v/>
      </c>
      <c r="AS52" s="144" t="str">
        <f t="shared" si="31"/>
        <v/>
      </c>
      <c r="AT52" s="144" t="str">
        <f t="shared" si="31"/>
        <v/>
      </c>
      <c r="AU52" s="144" t="str">
        <f t="shared" si="31"/>
        <v/>
      </c>
      <c r="AV52" s="144" t="str">
        <f t="shared" si="31"/>
        <v/>
      </c>
      <c r="AW52" s="144" t="str">
        <f t="shared" si="31"/>
        <v/>
      </c>
      <c r="AX52" s="144" t="str">
        <f t="shared" si="31"/>
        <v/>
      </c>
      <c r="AY52" s="144" t="str">
        <f t="shared" si="31"/>
        <v/>
      </c>
      <c r="AZ52" s="144" t="str">
        <f t="shared" si="31"/>
        <v/>
      </c>
      <c r="BA52" s="144" t="str">
        <f t="shared" si="31"/>
        <v/>
      </c>
      <c r="BB52" s="144" t="str">
        <f t="shared" si="31"/>
        <v/>
      </c>
      <c r="BC52" s="144" t="str">
        <f t="shared" si="31"/>
        <v/>
      </c>
      <c r="BD52" s="144" t="str">
        <f t="shared" si="31"/>
        <v/>
      </c>
      <c r="BE52" s="144" t="str">
        <f t="shared" si="32"/>
        <v/>
      </c>
      <c r="BF52" s="144" t="str">
        <f t="shared" si="32"/>
        <v/>
      </c>
      <c r="BG52" s="145" t="str">
        <f t="shared" si="7"/>
        <v/>
      </c>
    </row>
    <row r="53" spans="1:59" ht="16.8">
      <c r="A53" s="240">
        <v>2</v>
      </c>
      <c r="B53" s="241">
        <v>2</v>
      </c>
      <c r="C53" s="241"/>
      <c r="D53" s="241"/>
      <c r="E53" s="242"/>
      <c r="F53" s="244" t="s">
        <v>202</v>
      </c>
      <c r="G53" s="234"/>
      <c r="H53" s="235"/>
      <c r="I53" s="236">
        <v>43612</v>
      </c>
      <c r="J53" s="236">
        <v>43616</v>
      </c>
      <c r="K53" s="237"/>
      <c r="L53" s="236"/>
      <c r="M53" s="236"/>
      <c r="N53" s="243"/>
      <c r="O53" s="238"/>
      <c r="P53" s="239"/>
      <c r="Q53" s="140"/>
      <c r="R53" s="141">
        <f>IF($J53="","",IF($J53&lt;=$L$2,$K53,IF($I53&lt;=$L$2,NETWORKDAYS($I53,$L$2,holiday!$C$3:$C$10)/NETWORKDAYS($I53,$J53,holiday!$C$3:$C$10)*$K53,0)))</f>
        <v>0</v>
      </c>
      <c r="S53" s="141">
        <f t="shared" si="1"/>
        <v>0</v>
      </c>
      <c r="T53" s="141">
        <f t="shared" si="2"/>
        <v>0</v>
      </c>
      <c r="U53" s="142"/>
      <c r="V53" s="140"/>
      <c r="W53" s="140"/>
      <c r="Y53" s="143" t="str">
        <f t="shared" si="33"/>
        <v/>
      </c>
      <c r="Z53" s="144" t="str">
        <f t="shared" si="33"/>
        <v/>
      </c>
      <c r="AA53" s="144" t="str">
        <f t="shared" si="33"/>
        <v/>
      </c>
      <c r="AB53" s="144" t="str">
        <f t="shared" si="33"/>
        <v/>
      </c>
      <c r="AC53" s="144" t="str">
        <f t="shared" si="33"/>
        <v/>
      </c>
      <c r="AD53" s="144" t="str">
        <f t="shared" si="33"/>
        <v/>
      </c>
      <c r="AE53" s="144" t="str">
        <f t="shared" si="33"/>
        <v/>
      </c>
      <c r="AF53" s="144" t="str">
        <f t="shared" si="33"/>
        <v/>
      </c>
      <c r="AG53" s="144" t="str">
        <f t="shared" si="33"/>
        <v/>
      </c>
      <c r="AH53" s="144" t="str">
        <f t="shared" si="33"/>
        <v/>
      </c>
      <c r="AI53" s="144" t="str">
        <f t="shared" si="33"/>
        <v/>
      </c>
      <c r="AJ53" s="144" t="str">
        <f t="shared" si="33"/>
        <v/>
      </c>
      <c r="AK53" s="144" t="str">
        <f t="shared" si="34"/>
        <v/>
      </c>
      <c r="AL53" s="144" t="str">
        <f t="shared" si="34"/>
        <v/>
      </c>
      <c r="AM53" s="144" t="str">
        <f t="shared" si="34"/>
        <v/>
      </c>
      <c r="AN53" s="144" t="str">
        <f t="shared" si="34"/>
        <v/>
      </c>
      <c r="AO53" s="144" t="str">
        <f t="shared" si="31"/>
        <v/>
      </c>
      <c r="AP53" s="144" t="str">
        <f t="shared" si="31"/>
        <v/>
      </c>
      <c r="AQ53" s="144" t="str">
        <f t="shared" si="31"/>
        <v/>
      </c>
      <c r="AR53" s="144" t="str">
        <f t="shared" si="31"/>
        <v/>
      </c>
      <c r="AS53" s="144" t="str">
        <f t="shared" si="31"/>
        <v/>
      </c>
      <c r="AT53" s="144" t="str">
        <f t="shared" si="31"/>
        <v/>
      </c>
      <c r="AU53" s="144" t="str">
        <f t="shared" si="31"/>
        <v/>
      </c>
      <c r="AV53" s="144" t="str">
        <f t="shared" si="31"/>
        <v/>
      </c>
      <c r="AW53" s="144" t="str">
        <f t="shared" si="31"/>
        <v/>
      </c>
      <c r="AX53" s="144" t="str">
        <f t="shared" si="31"/>
        <v/>
      </c>
      <c r="AY53" s="144" t="str">
        <f t="shared" si="31"/>
        <v/>
      </c>
      <c r="AZ53" s="144" t="str">
        <f t="shared" si="31"/>
        <v/>
      </c>
      <c r="BA53" s="144" t="str">
        <f t="shared" si="31"/>
        <v/>
      </c>
      <c r="BB53" s="144" t="str">
        <f t="shared" si="31"/>
        <v/>
      </c>
      <c r="BC53" s="144" t="str">
        <f t="shared" si="31"/>
        <v/>
      </c>
      <c r="BD53" s="144" t="str">
        <f t="shared" si="31"/>
        <v/>
      </c>
      <c r="BE53" s="144" t="str">
        <f t="shared" si="32"/>
        <v/>
      </c>
      <c r="BF53" s="144" t="str">
        <f t="shared" si="32"/>
        <v/>
      </c>
      <c r="BG53" s="145" t="str">
        <f t="shared" si="7"/>
        <v/>
      </c>
    </row>
    <row r="54" spans="1:59" ht="16.8">
      <c r="A54" s="176">
        <v>2</v>
      </c>
      <c r="B54" s="177">
        <v>2</v>
      </c>
      <c r="C54" s="177">
        <v>1</v>
      </c>
      <c r="D54" s="177"/>
      <c r="E54" s="178"/>
      <c r="F54" s="233" t="s">
        <v>214</v>
      </c>
      <c r="G54" s="180"/>
      <c r="H54" s="194"/>
      <c r="I54" s="182"/>
      <c r="J54" s="182"/>
      <c r="K54" s="183"/>
      <c r="L54" s="182"/>
      <c r="M54" s="182"/>
      <c r="N54" s="184"/>
      <c r="O54" s="185"/>
      <c r="P54" s="187"/>
      <c r="Q54" s="140"/>
      <c r="R54" s="141" t="str">
        <f>IF($J54="","",IF($J54&lt;=$L$2,$K54,IF($I54&lt;=$L$2,NETWORKDAYS($I54,$L$2,holiday!$C$3:$C$10)/NETWORKDAYS($I54,$J54,holiday!$C$3:$C$10)*$K54,0)))</f>
        <v/>
      </c>
      <c r="S54" s="141" t="str">
        <f t="shared" si="1"/>
        <v/>
      </c>
      <c r="T54" s="141" t="str">
        <f t="shared" si="2"/>
        <v/>
      </c>
      <c r="U54" s="142"/>
      <c r="V54" s="140"/>
      <c r="W54" s="140"/>
      <c r="Y54" s="143" t="str">
        <f t="shared" si="33"/>
        <v/>
      </c>
      <c r="Z54" s="144" t="str">
        <f t="shared" si="33"/>
        <v/>
      </c>
      <c r="AA54" s="144" t="str">
        <f t="shared" si="33"/>
        <v/>
      </c>
      <c r="AB54" s="144" t="str">
        <f t="shared" si="33"/>
        <v/>
      </c>
      <c r="AC54" s="144" t="str">
        <f t="shared" si="33"/>
        <v/>
      </c>
      <c r="AD54" s="144" t="str">
        <f t="shared" si="33"/>
        <v/>
      </c>
      <c r="AE54" s="144" t="str">
        <f t="shared" si="33"/>
        <v/>
      </c>
      <c r="AF54" s="144" t="str">
        <f t="shared" si="33"/>
        <v/>
      </c>
      <c r="AG54" s="144" t="str">
        <f t="shared" si="33"/>
        <v/>
      </c>
      <c r="AH54" s="144" t="str">
        <f t="shared" si="33"/>
        <v/>
      </c>
      <c r="AI54" s="144" t="str">
        <f t="shared" si="33"/>
        <v/>
      </c>
      <c r="AJ54" s="144" t="str">
        <f t="shared" si="33"/>
        <v/>
      </c>
      <c r="AK54" s="144" t="str">
        <f t="shared" si="34"/>
        <v/>
      </c>
      <c r="AL54" s="144" t="str">
        <f t="shared" si="34"/>
        <v/>
      </c>
      <c r="AM54" s="144" t="str">
        <f t="shared" si="34"/>
        <v/>
      </c>
      <c r="AN54" s="144" t="str">
        <f t="shared" si="34"/>
        <v/>
      </c>
      <c r="AO54" s="144" t="str">
        <f t="shared" si="31"/>
        <v/>
      </c>
      <c r="AP54" s="144" t="str">
        <f t="shared" si="31"/>
        <v/>
      </c>
      <c r="AQ54" s="144" t="str">
        <f t="shared" si="31"/>
        <v/>
      </c>
      <c r="AR54" s="144" t="str">
        <f t="shared" si="31"/>
        <v/>
      </c>
      <c r="AS54" s="144" t="str">
        <f t="shared" si="31"/>
        <v/>
      </c>
      <c r="AT54" s="144" t="str">
        <f t="shared" si="31"/>
        <v/>
      </c>
      <c r="AU54" s="144" t="str">
        <f t="shared" si="31"/>
        <v/>
      </c>
      <c r="AV54" s="144" t="str">
        <f t="shared" si="31"/>
        <v/>
      </c>
      <c r="AW54" s="144" t="str">
        <f t="shared" si="31"/>
        <v/>
      </c>
      <c r="AX54" s="144" t="str">
        <f t="shared" si="31"/>
        <v/>
      </c>
      <c r="AY54" s="144" t="str">
        <f t="shared" si="31"/>
        <v/>
      </c>
      <c r="AZ54" s="144" t="str">
        <f t="shared" si="31"/>
        <v/>
      </c>
      <c r="BA54" s="144" t="str">
        <f t="shared" si="31"/>
        <v/>
      </c>
      <c r="BB54" s="144" t="str">
        <f t="shared" si="31"/>
        <v/>
      </c>
      <c r="BC54" s="144" t="str">
        <f t="shared" si="31"/>
        <v/>
      </c>
      <c r="BD54" s="144" t="str">
        <f t="shared" si="31"/>
        <v/>
      </c>
      <c r="BE54" s="144" t="str">
        <f t="shared" si="32"/>
        <v/>
      </c>
      <c r="BF54" s="144" t="str">
        <f t="shared" si="32"/>
        <v/>
      </c>
      <c r="BG54" s="145" t="str">
        <f t="shared" si="7"/>
        <v/>
      </c>
    </row>
    <row r="55" spans="1:59" ht="16.8">
      <c r="A55" s="176">
        <v>2</v>
      </c>
      <c r="B55" s="177">
        <v>2</v>
      </c>
      <c r="C55" s="177">
        <v>2</v>
      </c>
      <c r="D55" s="177"/>
      <c r="E55" s="178"/>
      <c r="F55" s="246" t="s">
        <v>216</v>
      </c>
      <c r="G55" s="180"/>
      <c r="H55" s="194"/>
      <c r="I55" s="182"/>
      <c r="J55" s="182"/>
      <c r="K55" s="183"/>
      <c r="L55" s="182"/>
      <c r="M55" s="182"/>
      <c r="N55" s="184"/>
      <c r="O55" s="185"/>
      <c r="P55" s="187"/>
      <c r="Q55" s="140"/>
      <c r="R55" s="141" t="str">
        <f>IF($J55="","",IF($J55&lt;=$L$2,$K55,IF($I55&lt;=$L$2,NETWORKDAYS($I55,$L$2,holiday!$C$3:$C$10)/NETWORKDAYS($I55,$J55,holiday!$C$3:$C$10)*$K55,0)))</f>
        <v/>
      </c>
      <c r="S55" s="141" t="str">
        <f t="shared" si="1"/>
        <v/>
      </c>
      <c r="T55" s="141" t="str">
        <f t="shared" si="2"/>
        <v/>
      </c>
      <c r="U55" s="142"/>
      <c r="V55" s="140"/>
      <c r="W55" s="140"/>
      <c r="Y55" s="143" t="str">
        <f t="shared" si="33"/>
        <v/>
      </c>
      <c r="Z55" s="144" t="str">
        <f t="shared" si="33"/>
        <v/>
      </c>
      <c r="AA55" s="144" t="str">
        <f t="shared" si="33"/>
        <v/>
      </c>
      <c r="AB55" s="144" t="str">
        <f t="shared" si="33"/>
        <v/>
      </c>
      <c r="AC55" s="144" t="str">
        <f t="shared" si="33"/>
        <v/>
      </c>
      <c r="AD55" s="144" t="str">
        <f t="shared" si="33"/>
        <v/>
      </c>
      <c r="AE55" s="144" t="str">
        <f t="shared" si="33"/>
        <v/>
      </c>
      <c r="AF55" s="144" t="str">
        <f t="shared" si="33"/>
        <v/>
      </c>
      <c r="AG55" s="144" t="str">
        <f t="shared" si="33"/>
        <v/>
      </c>
      <c r="AH55" s="144" t="str">
        <f t="shared" si="33"/>
        <v/>
      </c>
      <c r="AI55" s="144" t="str">
        <f t="shared" si="33"/>
        <v/>
      </c>
      <c r="AJ55" s="144" t="str">
        <f t="shared" si="33"/>
        <v/>
      </c>
      <c r="AK55" s="144" t="str">
        <f t="shared" si="34"/>
        <v/>
      </c>
      <c r="AL55" s="144" t="str">
        <f t="shared" si="34"/>
        <v/>
      </c>
      <c r="AM55" s="144" t="str">
        <f t="shared" si="34"/>
        <v/>
      </c>
      <c r="AN55" s="144" t="str">
        <f t="shared" si="34"/>
        <v/>
      </c>
      <c r="AO55" s="144" t="str">
        <f t="shared" si="31"/>
        <v/>
      </c>
      <c r="AP55" s="144" t="str">
        <f t="shared" si="31"/>
        <v/>
      </c>
      <c r="AQ55" s="144" t="str">
        <f t="shared" si="31"/>
        <v/>
      </c>
      <c r="AR55" s="144" t="str">
        <f t="shared" si="31"/>
        <v/>
      </c>
      <c r="AS55" s="144" t="str">
        <f t="shared" si="31"/>
        <v/>
      </c>
      <c r="AT55" s="144" t="str">
        <f t="shared" si="31"/>
        <v/>
      </c>
      <c r="AU55" s="144" t="str">
        <f t="shared" si="31"/>
        <v/>
      </c>
      <c r="AV55" s="144" t="str">
        <f t="shared" si="31"/>
        <v/>
      </c>
      <c r="AW55" s="144" t="str">
        <f t="shared" si="31"/>
        <v/>
      </c>
      <c r="AX55" s="144" t="str">
        <f t="shared" si="31"/>
        <v/>
      </c>
      <c r="AY55" s="144" t="str">
        <f t="shared" si="31"/>
        <v/>
      </c>
      <c r="AZ55" s="144" t="str">
        <f t="shared" si="31"/>
        <v/>
      </c>
      <c r="BA55" s="144" t="str">
        <f t="shared" si="31"/>
        <v/>
      </c>
      <c r="BB55" s="144" t="str">
        <f t="shared" si="31"/>
        <v/>
      </c>
      <c r="BC55" s="144" t="str">
        <f t="shared" si="31"/>
        <v/>
      </c>
      <c r="BD55" s="144" t="str">
        <f t="shared" si="31"/>
        <v/>
      </c>
      <c r="BE55" s="144" t="str">
        <f t="shared" si="32"/>
        <v/>
      </c>
      <c r="BF55" s="144" t="str">
        <f t="shared" si="32"/>
        <v/>
      </c>
      <c r="BG55" s="145" t="str">
        <f t="shared" si="7"/>
        <v/>
      </c>
    </row>
    <row r="56" spans="1:59" ht="16.8">
      <c r="A56" s="176">
        <v>2</v>
      </c>
      <c r="B56" s="177">
        <v>2</v>
      </c>
      <c r="C56" s="177">
        <v>3</v>
      </c>
      <c r="D56" s="177"/>
      <c r="E56" s="178"/>
      <c r="F56" s="233" t="s">
        <v>218</v>
      </c>
      <c r="G56" s="180"/>
      <c r="H56" s="194"/>
      <c r="I56" s="182"/>
      <c r="J56" s="182"/>
      <c r="K56" s="183"/>
      <c r="L56" s="182"/>
      <c r="M56" s="182"/>
      <c r="N56" s="183"/>
      <c r="O56" s="185"/>
      <c r="P56" s="187"/>
      <c r="Q56" s="140"/>
      <c r="R56" s="141" t="str">
        <f>IF($J56="","",IF($J56&lt;=$L$2,$K56,IF($I56&lt;=$L$2,NETWORKDAYS($I56,$L$2,holiday!$C$3:$C$10)/NETWORKDAYS($I56,$J56,holiday!$C$3:$C$10)*$K56,0)))</f>
        <v/>
      </c>
      <c r="S56" s="141" t="str">
        <f t="shared" si="1"/>
        <v/>
      </c>
      <c r="T56" s="141" t="str">
        <f t="shared" si="2"/>
        <v/>
      </c>
      <c r="U56" s="142"/>
      <c r="V56" s="140"/>
      <c r="W56" s="140"/>
      <c r="Y56" s="143" t="str">
        <f t="shared" si="33"/>
        <v/>
      </c>
      <c r="Z56" s="144" t="str">
        <f t="shared" si="33"/>
        <v/>
      </c>
      <c r="AA56" s="144" t="str">
        <f t="shared" si="33"/>
        <v/>
      </c>
      <c r="AB56" s="144" t="str">
        <f t="shared" si="33"/>
        <v/>
      </c>
      <c r="AC56" s="144" t="str">
        <f t="shared" si="33"/>
        <v/>
      </c>
      <c r="AD56" s="144" t="str">
        <f t="shared" si="33"/>
        <v/>
      </c>
      <c r="AE56" s="144" t="str">
        <f t="shared" si="33"/>
        <v/>
      </c>
      <c r="AF56" s="144" t="str">
        <f t="shared" si="33"/>
        <v/>
      </c>
      <c r="AG56" s="144" t="str">
        <f t="shared" si="33"/>
        <v/>
      </c>
      <c r="AH56" s="144" t="str">
        <f t="shared" si="33"/>
        <v/>
      </c>
      <c r="AI56" s="144" t="str">
        <f t="shared" si="33"/>
        <v/>
      </c>
      <c r="AJ56" s="144" t="str">
        <f t="shared" si="33"/>
        <v/>
      </c>
      <c r="AK56" s="144" t="str">
        <f t="shared" si="34"/>
        <v/>
      </c>
      <c r="AL56" s="144" t="str">
        <f t="shared" si="34"/>
        <v/>
      </c>
      <c r="AM56" s="144" t="str">
        <f t="shared" si="34"/>
        <v/>
      </c>
      <c r="AN56" s="144" t="str">
        <f t="shared" si="34"/>
        <v/>
      </c>
      <c r="AO56" s="144" t="str">
        <f t="shared" si="31"/>
        <v/>
      </c>
      <c r="AP56" s="144" t="str">
        <f t="shared" si="31"/>
        <v/>
      </c>
      <c r="AQ56" s="144" t="str">
        <f t="shared" si="31"/>
        <v/>
      </c>
      <c r="AR56" s="144" t="str">
        <f t="shared" si="31"/>
        <v/>
      </c>
      <c r="AS56" s="144" t="str">
        <f t="shared" si="31"/>
        <v/>
      </c>
      <c r="AT56" s="144" t="str">
        <f t="shared" si="31"/>
        <v/>
      </c>
      <c r="AU56" s="144" t="str">
        <f t="shared" si="31"/>
        <v/>
      </c>
      <c r="AV56" s="144" t="str">
        <f t="shared" si="31"/>
        <v/>
      </c>
      <c r="AW56" s="144" t="str">
        <f t="shared" si="31"/>
        <v/>
      </c>
      <c r="AX56" s="144" t="str">
        <f t="shared" si="31"/>
        <v/>
      </c>
      <c r="AY56" s="144" t="str">
        <f t="shared" si="31"/>
        <v/>
      </c>
      <c r="AZ56" s="144" t="str">
        <f t="shared" si="31"/>
        <v/>
      </c>
      <c r="BA56" s="144" t="str">
        <f t="shared" si="31"/>
        <v/>
      </c>
      <c r="BB56" s="144" t="str">
        <f t="shared" si="31"/>
        <v/>
      </c>
      <c r="BC56" s="144" t="str">
        <f t="shared" si="31"/>
        <v/>
      </c>
      <c r="BD56" s="144" t="str">
        <f t="shared" si="31"/>
        <v/>
      </c>
      <c r="BE56" s="144" t="str">
        <f t="shared" si="32"/>
        <v/>
      </c>
      <c r="BF56" s="144" t="str">
        <f t="shared" si="32"/>
        <v/>
      </c>
      <c r="BG56" s="145" t="str">
        <f t="shared" si="7"/>
        <v/>
      </c>
    </row>
    <row r="57" spans="1:59" ht="16.8">
      <c r="A57" s="176">
        <v>2</v>
      </c>
      <c r="B57" s="177">
        <v>2</v>
      </c>
      <c r="C57" s="177">
        <v>4</v>
      </c>
      <c r="D57" s="177"/>
      <c r="E57" s="178"/>
      <c r="F57" s="233" t="s">
        <v>220</v>
      </c>
      <c r="G57" s="180"/>
      <c r="H57" s="194"/>
      <c r="I57" s="182"/>
      <c r="J57" s="182"/>
      <c r="K57" s="183"/>
      <c r="L57" s="182"/>
      <c r="M57" s="182"/>
      <c r="N57" s="183"/>
      <c r="O57" s="185"/>
      <c r="P57" s="187"/>
      <c r="Q57" s="140"/>
      <c r="R57" s="141" t="str">
        <f>IF($J57="","",IF($J57&lt;=$L$2,$K57,IF($I57&lt;=$L$2,NETWORKDAYS($I57,$L$2,holiday!$C$3:$C$10)/NETWORKDAYS($I57,$J57,holiday!$C$3:$C$10)*$K57,0)))</f>
        <v/>
      </c>
      <c r="S57" s="141" t="str">
        <f t="shared" si="1"/>
        <v/>
      </c>
      <c r="T57" s="141" t="str">
        <f t="shared" si="2"/>
        <v/>
      </c>
      <c r="U57" s="142"/>
      <c r="V57" s="140"/>
      <c r="W57" s="140"/>
      <c r="Y57" s="143" t="str">
        <f t="shared" si="33"/>
        <v/>
      </c>
      <c r="Z57" s="144" t="str">
        <f t="shared" si="33"/>
        <v/>
      </c>
      <c r="AA57" s="144" t="str">
        <f t="shared" si="33"/>
        <v/>
      </c>
      <c r="AB57" s="144" t="str">
        <f t="shared" si="33"/>
        <v/>
      </c>
      <c r="AC57" s="144" t="str">
        <f t="shared" si="33"/>
        <v/>
      </c>
      <c r="AD57" s="144" t="str">
        <f t="shared" si="33"/>
        <v/>
      </c>
      <c r="AE57" s="144" t="str">
        <f t="shared" si="33"/>
        <v/>
      </c>
      <c r="AF57" s="144" t="str">
        <f t="shared" si="33"/>
        <v/>
      </c>
      <c r="AG57" s="144" t="str">
        <f t="shared" si="33"/>
        <v/>
      </c>
      <c r="AH57" s="144" t="str">
        <f t="shared" si="33"/>
        <v/>
      </c>
      <c r="AI57" s="144" t="str">
        <f t="shared" si="33"/>
        <v/>
      </c>
      <c r="AJ57" s="144" t="str">
        <f t="shared" si="33"/>
        <v/>
      </c>
      <c r="AK57" s="144" t="str">
        <f t="shared" si="34"/>
        <v/>
      </c>
      <c r="AL57" s="144" t="str">
        <f t="shared" si="34"/>
        <v/>
      </c>
      <c r="AM57" s="144" t="str">
        <f t="shared" si="34"/>
        <v/>
      </c>
      <c r="AN57" s="144" t="str">
        <f t="shared" si="34"/>
        <v/>
      </c>
      <c r="AO57" s="144" t="str">
        <f t="shared" si="31"/>
        <v/>
      </c>
      <c r="AP57" s="144" t="str">
        <f t="shared" si="31"/>
        <v/>
      </c>
      <c r="AQ57" s="144" t="str">
        <f t="shared" si="31"/>
        <v/>
      </c>
      <c r="AR57" s="144" t="str">
        <f t="shared" si="31"/>
        <v/>
      </c>
      <c r="AS57" s="144" t="str">
        <f t="shared" si="31"/>
        <v/>
      </c>
      <c r="AT57" s="144" t="str">
        <f t="shared" si="31"/>
        <v/>
      </c>
      <c r="AU57" s="144" t="str">
        <f t="shared" si="31"/>
        <v/>
      </c>
      <c r="AV57" s="144" t="str">
        <f t="shared" si="31"/>
        <v/>
      </c>
      <c r="AW57" s="144" t="str">
        <f t="shared" si="31"/>
        <v/>
      </c>
      <c r="AX57" s="144" t="str">
        <f t="shared" si="31"/>
        <v/>
      </c>
      <c r="AY57" s="144" t="str">
        <f t="shared" si="31"/>
        <v/>
      </c>
      <c r="AZ57" s="144" t="str">
        <f t="shared" si="31"/>
        <v/>
      </c>
      <c r="BA57" s="144" t="str">
        <f t="shared" si="31"/>
        <v/>
      </c>
      <c r="BB57" s="144" t="str">
        <f t="shared" si="31"/>
        <v/>
      </c>
      <c r="BC57" s="144" t="str">
        <f t="shared" si="31"/>
        <v/>
      </c>
      <c r="BD57" s="144" t="str">
        <f t="shared" si="31"/>
        <v/>
      </c>
      <c r="BE57" s="144" t="str">
        <f t="shared" si="32"/>
        <v/>
      </c>
      <c r="BF57" s="144" t="str">
        <f t="shared" si="32"/>
        <v/>
      </c>
      <c r="BG57" s="145" t="str">
        <f t="shared" si="7"/>
        <v/>
      </c>
    </row>
    <row r="58" spans="1:59" ht="16.8">
      <c r="A58" s="176">
        <v>2</v>
      </c>
      <c r="B58" s="177">
        <v>2</v>
      </c>
      <c r="C58" s="177">
        <v>5</v>
      </c>
      <c r="D58" s="177"/>
      <c r="E58" s="178"/>
      <c r="F58" s="232"/>
      <c r="G58" s="180"/>
      <c r="H58" s="194"/>
      <c r="I58" s="182"/>
      <c r="J58" s="182"/>
      <c r="K58" s="183"/>
      <c r="L58" s="182"/>
      <c r="M58" s="182"/>
      <c r="N58" s="184"/>
      <c r="O58" s="185"/>
      <c r="P58" s="186"/>
      <c r="Q58" s="140"/>
      <c r="R58" s="141" t="str">
        <f>IF($J58="","",IF($J58&lt;=$L$2,$K58,IF($I58&lt;=$L$2,NETWORKDAYS($I58,$L$2,holiday!$C$3:$C$10)/NETWORKDAYS($I58,$J58,holiday!$C$3:$C$10)*$K58,0)))</f>
        <v/>
      </c>
      <c r="S58" s="141" t="str">
        <f t="shared" si="1"/>
        <v/>
      </c>
      <c r="T58" s="141" t="str">
        <f t="shared" si="2"/>
        <v/>
      </c>
      <c r="U58" s="142"/>
      <c r="V58" s="140"/>
      <c r="W58" s="140"/>
      <c r="Y58" s="143" t="str">
        <f t="shared" ref="Y58:AJ65" si="36">IF(Y$5&lt;&gt;"周日",IF(Y$5&lt;&gt;"周六",IF($L58="","",IF(Y$4&gt;=$L58,IF(Y$4&lt;=$M58,IF($O58=1,"★",""),""),"")),""),"")</f>
        <v/>
      </c>
      <c r="Z58" s="144" t="str">
        <f t="shared" si="36"/>
        <v/>
      </c>
      <c r="AA58" s="144" t="str">
        <f t="shared" si="36"/>
        <v/>
      </c>
      <c r="AB58" s="144" t="str">
        <f t="shared" si="36"/>
        <v/>
      </c>
      <c r="AC58" s="144" t="str">
        <f t="shared" si="36"/>
        <v/>
      </c>
      <c r="AD58" s="144" t="str">
        <f t="shared" si="36"/>
        <v/>
      </c>
      <c r="AE58" s="144" t="str">
        <f t="shared" si="36"/>
        <v/>
      </c>
      <c r="AF58" s="144" t="str">
        <f t="shared" si="36"/>
        <v/>
      </c>
      <c r="AG58" s="144" t="str">
        <f t="shared" si="36"/>
        <v/>
      </c>
      <c r="AH58" s="144" t="str">
        <f t="shared" si="36"/>
        <v/>
      </c>
      <c r="AI58" s="144" t="str">
        <f t="shared" si="36"/>
        <v/>
      </c>
      <c r="AJ58" s="144" t="str">
        <f t="shared" si="36"/>
        <v/>
      </c>
      <c r="AK58" s="144" t="str">
        <f t="shared" si="34"/>
        <v/>
      </c>
      <c r="AL58" s="144" t="str">
        <f t="shared" si="34"/>
        <v/>
      </c>
      <c r="AM58" s="144" t="str">
        <f t="shared" si="34"/>
        <v/>
      </c>
      <c r="AN58" s="144" t="str">
        <f t="shared" si="34"/>
        <v/>
      </c>
      <c r="AO58" s="144" t="str">
        <f t="shared" ref="AO58:BD70" si="37">IF(AO$5&lt;&gt;"周日",IF(AO$5&lt;&gt;"周六",IF($L58="","",IF(AO$4&gt;=$L58,IF(AO$4&lt;=$M58,IF($O58=1,"★",""),""),"")),""),"")</f>
        <v/>
      </c>
      <c r="AP58" s="144" t="str">
        <f t="shared" si="37"/>
        <v/>
      </c>
      <c r="AQ58" s="144" t="str">
        <f t="shared" si="37"/>
        <v/>
      </c>
      <c r="AR58" s="144" t="str">
        <f t="shared" si="37"/>
        <v/>
      </c>
      <c r="AS58" s="144" t="str">
        <f t="shared" si="37"/>
        <v/>
      </c>
      <c r="AT58" s="144" t="str">
        <f t="shared" si="37"/>
        <v/>
      </c>
      <c r="AU58" s="144" t="str">
        <f t="shared" si="37"/>
        <v/>
      </c>
      <c r="AV58" s="144" t="str">
        <f t="shared" si="37"/>
        <v/>
      </c>
      <c r="AW58" s="144" t="str">
        <f t="shared" si="37"/>
        <v/>
      </c>
      <c r="AX58" s="144" t="str">
        <f t="shared" si="37"/>
        <v/>
      </c>
      <c r="AY58" s="144" t="str">
        <f t="shared" si="37"/>
        <v/>
      </c>
      <c r="AZ58" s="144" t="str">
        <f t="shared" si="37"/>
        <v/>
      </c>
      <c r="BA58" s="144" t="str">
        <f t="shared" si="37"/>
        <v/>
      </c>
      <c r="BB58" s="144" t="str">
        <f t="shared" si="37"/>
        <v/>
      </c>
      <c r="BC58" s="144" t="str">
        <f t="shared" si="37"/>
        <v/>
      </c>
      <c r="BD58" s="144" t="str">
        <f t="shared" si="37"/>
        <v/>
      </c>
      <c r="BE58" s="144" t="str">
        <f t="shared" ref="BE58:BG124" si="38">IF(BE$5&lt;&gt;"周日",IF(BE$5&lt;&gt;"周六",IF($L58="","",IF(BE$4&gt;=$L58,IF(BE$4&lt;=$M58,IF($O58=1,"★",""),""),"")),""),"")</f>
        <v/>
      </c>
      <c r="BF58" s="144" t="str">
        <f t="shared" si="38"/>
        <v/>
      </c>
      <c r="BG58" s="145" t="str">
        <f t="shared" si="7"/>
        <v/>
      </c>
    </row>
    <row r="59" spans="1:59" ht="16.8">
      <c r="A59" s="240">
        <v>2</v>
      </c>
      <c r="B59" s="241">
        <v>3</v>
      </c>
      <c r="C59" s="241"/>
      <c r="D59" s="241"/>
      <c r="E59" s="242"/>
      <c r="F59" s="244" t="s">
        <v>279</v>
      </c>
      <c r="G59" s="234"/>
      <c r="H59" s="235"/>
      <c r="I59" s="236">
        <v>43612</v>
      </c>
      <c r="J59" s="236">
        <v>43623</v>
      </c>
      <c r="K59" s="237"/>
      <c r="L59" s="236"/>
      <c r="M59" s="236"/>
      <c r="N59" s="243"/>
      <c r="O59" s="238"/>
      <c r="P59" s="239"/>
      <c r="Q59" s="140"/>
      <c r="R59" s="141">
        <f>IF($J59="","",IF($J59&lt;=$L$2,$K59,IF($I59&lt;=$L$2,NETWORKDAYS($I59,$L$2,holiday!$C$3:$C$10)/NETWORKDAYS($I59,$J59,holiday!$C$3:$C$10)*$K59,0)))</f>
        <v>0</v>
      </c>
      <c r="S59" s="141">
        <f t="shared" si="1"/>
        <v>0</v>
      </c>
      <c r="T59" s="141">
        <f t="shared" si="2"/>
        <v>0</v>
      </c>
      <c r="U59" s="142"/>
      <c r="V59" s="140"/>
      <c r="W59" s="140"/>
      <c r="Y59" s="143" t="str">
        <f t="shared" si="33"/>
        <v/>
      </c>
      <c r="Z59" s="144" t="str">
        <f t="shared" si="33"/>
        <v/>
      </c>
      <c r="AA59" s="144" t="str">
        <f t="shared" si="33"/>
        <v/>
      </c>
      <c r="AB59" s="144" t="str">
        <f t="shared" si="33"/>
        <v/>
      </c>
      <c r="AC59" s="144" t="str">
        <f t="shared" si="33"/>
        <v/>
      </c>
      <c r="AD59" s="144" t="str">
        <f t="shared" si="33"/>
        <v/>
      </c>
      <c r="AE59" s="144" t="str">
        <f t="shared" si="33"/>
        <v/>
      </c>
      <c r="AF59" s="144" t="str">
        <f t="shared" si="33"/>
        <v/>
      </c>
      <c r="AG59" s="144" t="str">
        <f t="shared" si="33"/>
        <v/>
      </c>
      <c r="AH59" s="144" t="str">
        <f t="shared" si="33"/>
        <v/>
      </c>
      <c r="AI59" s="144" t="str">
        <f t="shared" si="33"/>
        <v/>
      </c>
      <c r="AJ59" s="144" t="str">
        <f t="shared" si="33"/>
        <v/>
      </c>
      <c r="AK59" s="144" t="str">
        <f t="shared" si="34"/>
        <v/>
      </c>
      <c r="AL59" s="144" t="str">
        <f t="shared" si="34"/>
        <v/>
      </c>
      <c r="AM59" s="144" t="str">
        <f t="shared" si="34"/>
        <v/>
      </c>
      <c r="AN59" s="144" t="str">
        <f t="shared" si="34"/>
        <v/>
      </c>
      <c r="AO59" s="144" t="str">
        <f t="shared" si="31"/>
        <v/>
      </c>
      <c r="AP59" s="144" t="str">
        <f t="shared" si="31"/>
        <v/>
      </c>
      <c r="AQ59" s="144" t="str">
        <f t="shared" si="31"/>
        <v/>
      </c>
      <c r="AR59" s="144" t="str">
        <f t="shared" si="31"/>
        <v/>
      </c>
      <c r="AS59" s="144" t="str">
        <f t="shared" si="31"/>
        <v/>
      </c>
      <c r="AT59" s="144" t="str">
        <f t="shared" si="31"/>
        <v/>
      </c>
      <c r="AU59" s="144" t="str">
        <f t="shared" si="31"/>
        <v/>
      </c>
      <c r="AV59" s="144" t="str">
        <f t="shared" si="31"/>
        <v/>
      </c>
      <c r="AW59" s="144" t="str">
        <f t="shared" si="31"/>
        <v/>
      </c>
      <c r="AX59" s="144" t="str">
        <f t="shared" si="31"/>
        <v/>
      </c>
      <c r="AY59" s="144" t="str">
        <f t="shared" si="31"/>
        <v/>
      </c>
      <c r="AZ59" s="144" t="str">
        <f t="shared" si="31"/>
        <v/>
      </c>
      <c r="BA59" s="144" t="str">
        <f t="shared" si="31"/>
        <v/>
      </c>
      <c r="BB59" s="144" t="str">
        <f t="shared" si="31"/>
        <v/>
      </c>
      <c r="BC59" s="144" t="str">
        <f t="shared" si="31"/>
        <v/>
      </c>
      <c r="BD59" s="144" t="str">
        <f t="shared" si="31"/>
        <v/>
      </c>
      <c r="BE59" s="144" t="str">
        <f t="shared" si="32"/>
        <v/>
      </c>
      <c r="BF59" s="144" t="str">
        <f t="shared" si="32"/>
        <v/>
      </c>
      <c r="BG59" s="145" t="str">
        <f t="shared" si="7"/>
        <v/>
      </c>
    </row>
    <row r="60" spans="1:59" ht="16.8">
      <c r="A60" s="176">
        <v>2</v>
      </c>
      <c r="B60" s="177">
        <v>3</v>
      </c>
      <c r="C60" s="177">
        <v>1</v>
      </c>
      <c r="D60" s="177"/>
      <c r="E60" s="178"/>
      <c r="F60" s="246" t="s">
        <v>280</v>
      </c>
      <c r="G60" s="180"/>
      <c r="H60" s="194"/>
      <c r="I60" s="182"/>
      <c r="J60" s="182"/>
      <c r="K60" s="183"/>
      <c r="L60" s="182"/>
      <c r="M60" s="182"/>
      <c r="N60" s="184"/>
      <c r="O60" s="185"/>
      <c r="P60" s="187"/>
      <c r="Q60" s="140"/>
      <c r="R60" s="141" t="str">
        <f>IF($J60="","",IF($J60&lt;=$L$2,$K60,IF($I60&lt;=$L$2,NETWORKDAYS($I60,$L$2,holiday!$C$3:$C$10)/NETWORKDAYS($I60,$J60,holiday!$C$3:$C$10)*$K60,0)))</f>
        <v/>
      </c>
      <c r="S60" s="141" t="str">
        <f t="shared" si="1"/>
        <v/>
      </c>
      <c r="T60" s="141" t="str">
        <f t="shared" si="2"/>
        <v/>
      </c>
      <c r="U60" s="142"/>
      <c r="V60" s="140"/>
      <c r="W60" s="140"/>
      <c r="Y60" s="143" t="str">
        <f t="shared" si="33"/>
        <v/>
      </c>
      <c r="Z60" s="144" t="str">
        <f t="shared" si="33"/>
        <v/>
      </c>
      <c r="AA60" s="144" t="str">
        <f t="shared" si="33"/>
        <v/>
      </c>
      <c r="AB60" s="144" t="str">
        <f t="shared" si="33"/>
        <v/>
      </c>
      <c r="AC60" s="144" t="str">
        <f t="shared" si="33"/>
        <v/>
      </c>
      <c r="AD60" s="144" t="str">
        <f t="shared" si="33"/>
        <v/>
      </c>
      <c r="AE60" s="144" t="str">
        <f t="shared" si="33"/>
        <v/>
      </c>
      <c r="AF60" s="144" t="str">
        <f t="shared" si="33"/>
        <v/>
      </c>
      <c r="AG60" s="144" t="str">
        <f t="shared" si="33"/>
        <v/>
      </c>
      <c r="AH60" s="144" t="str">
        <f t="shared" si="33"/>
        <v/>
      </c>
      <c r="AI60" s="144" t="str">
        <f t="shared" si="33"/>
        <v/>
      </c>
      <c r="AJ60" s="144" t="str">
        <f t="shared" si="33"/>
        <v/>
      </c>
      <c r="AK60" s="144" t="str">
        <f t="shared" si="34"/>
        <v/>
      </c>
      <c r="AL60" s="144" t="str">
        <f t="shared" si="34"/>
        <v/>
      </c>
      <c r="AM60" s="144" t="str">
        <f t="shared" si="34"/>
        <v/>
      </c>
      <c r="AN60" s="144" t="str">
        <f t="shared" si="34"/>
        <v/>
      </c>
      <c r="AO60" s="144" t="str">
        <f t="shared" si="31"/>
        <v/>
      </c>
      <c r="AP60" s="144" t="str">
        <f t="shared" si="31"/>
        <v/>
      </c>
      <c r="AQ60" s="144" t="str">
        <f t="shared" si="31"/>
        <v/>
      </c>
      <c r="AR60" s="144" t="str">
        <f t="shared" si="31"/>
        <v/>
      </c>
      <c r="AS60" s="144" t="str">
        <f t="shared" si="31"/>
        <v/>
      </c>
      <c r="AT60" s="144" t="str">
        <f t="shared" si="31"/>
        <v/>
      </c>
      <c r="AU60" s="144" t="str">
        <f t="shared" si="31"/>
        <v/>
      </c>
      <c r="AV60" s="144" t="str">
        <f t="shared" si="31"/>
        <v/>
      </c>
      <c r="AW60" s="144" t="str">
        <f t="shared" si="31"/>
        <v/>
      </c>
      <c r="AX60" s="144" t="str">
        <f t="shared" si="31"/>
        <v/>
      </c>
      <c r="AY60" s="144" t="str">
        <f t="shared" si="31"/>
        <v/>
      </c>
      <c r="AZ60" s="144" t="str">
        <f t="shared" si="31"/>
        <v/>
      </c>
      <c r="BA60" s="144" t="str">
        <f t="shared" si="31"/>
        <v/>
      </c>
      <c r="BB60" s="144" t="str">
        <f t="shared" si="31"/>
        <v/>
      </c>
      <c r="BC60" s="144" t="str">
        <f t="shared" si="31"/>
        <v/>
      </c>
      <c r="BD60" s="144" t="str">
        <f t="shared" si="31"/>
        <v/>
      </c>
      <c r="BE60" s="144" t="str">
        <f t="shared" si="32"/>
        <v/>
      </c>
      <c r="BF60" s="144" t="str">
        <f t="shared" si="32"/>
        <v/>
      </c>
      <c r="BG60" s="145" t="str">
        <f t="shared" si="7"/>
        <v/>
      </c>
    </row>
    <row r="61" spans="1:59" ht="16.8">
      <c r="A61" s="176">
        <v>2</v>
      </c>
      <c r="B61" s="177">
        <v>3</v>
      </c>
      <c r="C61" s="177">
        <v>2</v>
      </c>
      <c r="D61" s="177"/>
      <c r="E61" s="178"/>
      <c r="F61" s="246" t="s">
        <v>289</v>
      </c>
      <c r="G61" s="180"/>
      <c r="H61" s="194"/>
      <c r="I61" s="182"/>
      <c r="J61" s="182"/>
      <c r="K61" s="183"/>
      <c r="L61" s="182"/>
      <c r="M61" s="182"/>
      <c r="N61" s="183"/>
      <c r="O61" s="185"/>
      <c r="P61" s="187"/>
      <c r="Q61" s="140"/>
      <c r="R61" s="141" t="str">
        <f>IF($J61="","",IF($J61&lt;=$L$2,$K61,IF($I61&lt;=$L$2,NETWORKDAYS($I61,$L$2,holiday!$C$3:$C$10)/NETWORKDAYS($I61,$J61,holiday!$C$3:$C$10)*$K61,0)))</f>
        <v/>
      </c>
      <c r="S61" s="141" t="str">
        <f t="shared" si="1"/>
        <v/>
      </c>
      <c r="T61" s="141" t="str">
        <f t="shared" si="2"/>
        <v/>
      </c>
      <c r="U61" s="142"/>
      <c r="V61" s="140"/>
      <c r="W61" s="140"/>
      <c r="Y61" s="143" t="str">
        <f t="shared" si="33"/>
        <v/>
      </c>
      <c r="Z61" s="144" t="str">
        <f t="shared" si="33"/>
        <v/>
      </c>
      <c r="AA61" s="144" t="str">
        <f t="shared" si="33"/>
        <v/>
      </c>
      <c r="AB61" s="144" t="str">
        <f t="shared" si="33"/>
        <v/>
      </c>
      <c r="AC61" s="144" t="str">
        <f t="shared" si="33"/>
        <v/>
      </c>
      <c r="AD61" s="144" t="str">
        <f t="shared" si="33"/>
        <v/>
      </c>
      <c r="AE61" s="144" t="str">
        <f t="shared" si="33"/>
        <v/>
      </c>
      <c r="AF61" s="144" t="str">
        <f t="shared" si="33"/>
        <v/>
      </c>
      <c r="AG61" s="144" t="str">
        <f t="shared" si="33"/>
        <v/>
      </c>
      <c r="AH61" s="144" t="str">
        <f t="shared" si="33"/>
        <v/>
      </c>
      <c r="AI61" s="144" t="str">
        <f t="shared" si="33"/>
        <v/>
      </c>
      <c r="AJ61" s="144" t="str">
        <f t="shared" si="33"/>
        <v/>
      </c>
      <c r="AK61" s="144" t="str">
        <f t="shared" si="34"/>
        <v/>
      </c>
      <c r="AL61" s="144" t="str">
        <f t="shared" si="34"/>
        <v/>
      </c>
      <c r="AM61" s="144" t="str">
        <f t="shared" si="34"/>
        <v/>
      </c>
      <c r="AN61" s="144" t="str">
        <f t="shared" si="34"/>
        <v/>
      </c>
      <c r="AO61" s="144" t="str">
        <f t="shared" ref="AO61:AZ62" si="39">IF(AO$5&lt;&gt;"周日",IF(AO$5&lt;&gt;"周六",IF($L61="","",IF(AO$4&gt;=$L61,IF(AO$4&lt;=$M61,IF($O61=1,"★",""),""),"")),""),"")</f>
        <v/>
      </c>
      <c r="AP61" s="144" t="str">
        <f t="shared" si="39"/>
        <v/>
      </c>
      <c r="AQ61" s="144" t="str">
        <f t="shared" si="39"/>
        <v/>
      </c>
      <c r="AR61" s="144" t="str">
        <f t="shared" si="39"/>
        <v/>
      </c>
      <c r="AS61" s="144" t="str">
        <f t="shared" si="39"/>
        <v/>
      </c>
      <c r="AT61" s="144" t="str">
        <f t="shared" si="39"/>
        <v/>
      </c>
      <c r="AU61" s="144" t="str">
        <f t="shared" si="39"/>
        <v/>
      </c>
      <c r="AV61" s="144" t="str">
        <f t="shared" si="39"/>
        <v/>
      </c>
      <c r="AW61" s="144" t="str">
        <f t="shared" si="39"/>
        <v/>
      </c>
      <c r="AX61" s="144" t="str">
        <f t="shared" si="39"/>
        <v/>
      </c>
      <c r="AY61" s="144" t="str">
        <f t="shared" si="39"/>
        <v/>
      </c>
      <c r="AZ61" s="144" t="str">
        <f t="shared" si="39"/>
        <v/>
      </c>
      <c r="BA61" s="144" t="str">
        <f t="shared" ref="BA61:BF62" si="40">IF(BA$5&lt;&gt;"周日",IF(BA$5&lt;&gt;"周六",IF($L61="","",IF(BA$4&gt;=$L61,IF(BA$4&lt;=$M61,IF($O61=1,"★",""),""),"")),""),"")</f>
        <v/>
      </c>
      <c r="BB61" s="144" t="str">
        <f t="shared" si="40"/>
        <v/>
      </c>
      <c r="BC61" s="144" t="str">
        <f t="shared" si="40"/>
        <v/>
      </c>
      <c r="BD61" s="144" t="str">
        <f t="shared" si="40"/>
        <v/>
      </c>
      <c r="BE61" s="144" t="str">
        <f t="shared" si="40"/>
        <v/>
      </c>
      <c r="BF61" s="144" t="str">
        <f t="shared" si="40"/>
        <v/>
      </c>
      <c r="BG61" s="145" t="str">
        <f t="shared" si="7"/>
        <v/>
      </c>
    </row>
    <row r="62" spans="1:59" ht="16.8">
      <c r="A62" s="176">
        <v>2</v>
      </c>
      <c r="B62" s="177">
        <v>3</v>
      </c>
      <c r="C62" s="177">
        <v>3</v>
      </c>
      <c r="D62" s="177"/>
      <c r="E62" s="178"/>
      <c r="F62" s="233" t="s">
        <v>218</v>
      </c>
      <c r="G62" s="180"/>
      <c r="H62" s="194"/>
      <c r="I62" s="182" t="s">
        <v>302</v>
      </c>
      <c r="J62" s="182"/>
      <c r="K62" s="183"/>
      <c r="L62" s="182"/>
      <c r="M62" s="182"/>
      <c r="N62" s="183"/>
      <c r="O62" s="185"/>
      <c r="P62" s="187"/>
      <c r="Q62" s="140"/>
      <c r="R62" s="141" t="str">
        <f>IF($J62="","",IF($J62&lt;=$L$2,$K62,IF($I62&lt;=$L$2,NETWORKDAYS($I62,$L$2,holiday!$C$3:$C$10)/NETWORKDAYS($I62,$J62,holiday!$C$3:$C$10)*$K62,0)))</f>
        <v/>
      </c>
      <c r="S62" s="141" t="str">
        <f t="shared" si="1"/>
        <v/>
      </c>
      <c r="T62" s="141" t="str">
        <f t="shared" si="2"/>
        <v/>
      </c>
      <c r="U62" s="142"/>
      <c r="V62" s="140"/>
      <c r="W62" s="140"/>
      <c r="Y62" s="143" t="str">
        <f t="shared" si="33"/>
        <v/>
      </c>
      <c r="Z62" s="144" t="str">
        <f t="shared" si="33"/>
        <v/>
      </c>
      <c r="AA62" s="144" t="str">
        <f t="shared" si="33"/>
        <v/>
      </c>
      <c r="AB62" s="144" t="str">
        <f t="shared" si="33"/>
        <v/>
      </c>
      <c r="AC62" s="144" t="str">
        <f t="shared" si="33"/>
        <v/>
      </c>
      <c r="AD62" s="144" t="str">
        <f t="shared" si="33"/>
        <v/>
      </c>
      <c r="AE62" s="144" t="str">
        <f t="shared" si="33"/>
        <v/>
      </c>
      <c r="AF62" s="144" t="str">
        <f t="shared" si="33"/>
        <v/>
      </c>
      <c r="AG62" s="144" t="str">
        <f t="shared" si="33"/>
        <v/>
      </c>
      <c r="AH62" s="144" t="str">
        <f t="shared" si="33"/>
        <v/>
      </c>
      <c r="AI62" s="144" t="str">
        <f t="shared" si="33"/>
        <v/>
      </c>
      <c r="AJ62" s="144" t="str">
        <f t="shared" si="33"/>
        <v/>
      </c>
      <c r="AK62" s="144" t="str">
        <f t="shared" si="34"/>
        <v/>
      </c>
      <c r="AL62" s="144" t="str">
        <f t="shared" si="34"/>
        <v/>
      </c>
      <c r="AM62" s="144" t="str">
        <f t="shared" si="34"/>
        <v/>
      </c>
      <c r="AN62" s="144" t="str">
        <f t="shared" si="34"/>
        <v/>
      </c>
      <c r="AO62" s="144" t="str">
        <f t="shared" si="39"/>
        <v/>
      </c>
      <c r="AP62" s="144" t="str">
        <f t="shared" si="39"/>
        <v/>
      </c>
      <c r="AQ62" s="144" t="str">
        <f t="shared" si="39"/>
        <v/>
      </c>
      <c r="AR62" s="144" t="str">
        <f t="shared" si="39"/>
        <v/>
      </c>
      <c r="AS62" s="144" t="str">
        <f t="shared" si="39"/>
        <v/>
      </c>
      <c r="AT62" s="144" t="str">
        <f t="shared" si="39"/>
        <v/>
      </c>
      <c r="AU62" s="144" t="str">
        <f t="shared" si="39"/>
        <v/>
      </c>
      <c r="AV62" s="144" t="str">
        <f t="shared" si="39"/>
        <v/>
      </c>
      <c r="AW62" s="144" t="str">
        <f t="shared" si="39"/>
        <v/>
      </c>
      <c r="AX62" s="144" t="str">
        <f t="shared" si="39"/>
        <v/>
      </c>
      <c r="AY62" s="144" t="str">
        <f t="shared" si="39"/>
        <v/>
      </c>
      <c r="AZ62" s="144" t="str">
        <f t="shared" si="39"/>
        <v/>
      </c>
      <c r="BA62" s="144" t="str">
        <f t="shared" si="40"/>
        <v/>
      </c>
      <c r="BB62" s="144" t="str">
        <f t="shared" si="40"/>
        <v/>
      </c>
      <c r="BC62" s="144" t="str">
        <f t="shared" si="40"/>
        <v/>
      </c>
      <c r="BD62" s="144" t="str">
        <f t="shared" si="40"/>
        <v/>
      </c>
      <c r="BE62" s="144" t="str">
        <f t="shared" si="40"/>
        <v/>
      </c>
      <c r="BF62" s="144" t="str">
        <f t="shared" si="40"/>
        <v/>
      </c>
      <c r="BG62" s="145" t="str">
        <f t="shared" si="7"/>
        <v/>
      </c>
    </row>
    <row r="63" spans="1:59" ht="16.8">
      <c r="A63" s="176">
        <v>2</v>
      </c>
      <c r="B63" s="177">
        <v>3</v>
      </c>
      <c r="C63" s="177">
        <v>4</v>
      </c>
      <c r="D63" s="177"/>
      <c r="E63" s="178"/>
      <c r="F63" s="232"/>
      <c r="G63" s="180"/>
      <c r="H63" s="194"/>
      <c r="I63" s="182"/>
      <c r="J63" s="182"/>
      <c r="K63" s="183"/>
      <c r="L63" s="182"/>
      <c r="M63" s="182"/>
      <c r="N63" s="184"/>
      <c r="O63" s="185"/>
      <c r="P63" s="186"/>
      <c r="Q63" s="140"/>
      <c r="R63" s="141" t="str">
        <f>IF($J63="","",IF($J63&lt;=$L$2,$K63,IF($I63&lt;=$L$2,NETWORKDAYS($I63,$L$2,holiday!$C$3:$C$10)/NETWORKDAYS($I63,$J63,holiday!$C$3:$C$10)*$K63,0)))</f>
        <v/>
      </c>
      <c r="S63" s="141" t="str">
        <f t="shared" si="1"/>
        <v/>
      </c>
      <c r="T63" s="141" t="str">
        <f t="shared" si="2"/>
        <v/>
      </c>
      <c r="U63" s="142"/>
      <c r="V63" s="140"/>
      <c r="W63" s="140"/>
      <c r="Y63" s="143" t="str">
        <f t="shared" si="36"/>
        <v/>
      </c>
      <c r="Z63" s="144" t="str">
        <f t="shared" si="36"/>
        <v/>
      </c>
      <c r="AA63" s="144" t="str">
        <f t="shared" si="36"/>
        <v/>
      </c>
      <c r="AB63" s="144" t="str">
        <f t="shared" si="36"/>
        <v/>
      </c>
      <c r="AC63" s="144" t="str">
        <f t="shared" si="36"/>
        <v/>
      </c>
      <c r="AD63" s="144" t="str">
        <f t="shared" si="36"/>
        <v/>
      </c>
      <c r="AE63" s="144" t="str">
        <f t="shared" si="36"/>
        <v/>
      </c>
      <c r="AF63" s="144" t="str">
        <f t="shared" si="36"/>
        <v/>
      </c>
      <c r="AG63" s="144" t="str">
        <f t="shared" si="36"/>
        <v/>
      </c>
      <c r="AH63" s="144" t="str">
        <f t="shared" si="36"/>
        <v/>
      </c>
      <c r="AI63" s="144" t="str">
        <f t="shared" si="36"/>
        <v/>
      </c>
      <c r="AJ63" s="144" t="str">
        <f t="shared" si="36"/>
        <v/>
      </c>
      <c r="AK63" s="144" t="str">
        <f t="shared" si="34"/>
        <v/>
      </c>
      <c r="AL63" s="144" t="str">
        <f t="shared" si="34"/>
        <v/>
      </c>
      <c r="AM63" s="144" t="str">
        <f t="shared" si="34"/>
        <v/>
      </c>
      <c r="AN63" s="144" t="str">
        <f t="shared" si="34"/>
        <v/>
      </c>
      <c r="AO63" s="144" t="str">
        <f t="shared" si="37"/>
        <v/>
      </c>
      <c r="AP63" s="144" t="str">
        <f t="shared" si="37"/>
        <v/>
      </c>
      <c r="AQ63" s="144" t="str">
        <f t="shared" si="37"/>
        <v/>
      </c>
      <c r="AR63" s="144" t="str">
        <f t="shared" si="37"/>
        <v/>
      </c>
      <c r="AS63" s="144" t="str">
        <f t="shared" si="37"/>
        <v/>
      </c>
      <c r="AT63" s="144" t="str">
        <f t="shared" si="37"/>
        <v/>
      </c>
      <c r="AU63" s="144" t="str">
        <f t="shared" si="37"/>
        <v/>
      </c>
      <c r="AV63" s="144" t="str">
        <f t="shared" si="37"/>
        <v/>
      </c>
      <c r="AW63" s="144" t="str">
        <f t="shared" si="37"/>
        <v/>
      </c>
      <c r="AX63" s="144" t="str">
        <f t="shared" si="37"/>
        <v/>
      </c>
      <c r="AY63" s="144" t="str">
        <f t="shared" si="37"/>
        <v/>
      </c>
      <c r="AZ63" s="144" t="str">
        <f t="shared" si="37"/>
        <v/>
      </c>
      <c r="BA63" s="144" t="str">
        <f t="shared" si="37"/>
        <v/>
      </c>
      <c r="BB63" s="144" t="str">
        <f t="shared" si="37"/>
        <v/>
      </c>
      <c r="BC63" s="144" t="str">
        <f t="shared" si="37"/>
        <v/>
      </c>
      <c r="BD63" s="144" t="str">
        <f t="shared" si="37"/>
        <v/>
      </c>
      <c r="BE63" s="144" t="str">
        <f t="shared" si="38"/>
        <v/>
      </c>
      <c r="BF63" s="144" t="str">
        <f t="shared" si="38"/>
        <v/>
      </c>
      <c r="BG63" s="145" t="str">
        <f t="shared" si="7"/>
        <v/>
      </c>
    </row>
    <row r="64" spans="1:59" ht="16.8">
      <c r="A64" s="165">
        <v>3</v>
      </c>
      <c r="B64" s="195"/>
      <c r="C64" s="195"/>
      <c r="D64" s="195"/>
      <c r="E64" s="196"/>
      <c r="F64" s="231" t="s">
        <v>196</v>
      </c>
      <c r="G64" s="191"/>
      <c r="H64" s="192"/>
      <c r="I64" s="170">
        <v>43612</v>
      </c>
      <c r="J64" s="170">
        <v>43630</v>
      </c>
      <c r="K64" s="171"/>
      <c r="L64" s="170"/>
      <c r="M64" s="170"/>
      <c r="N64" s="174"/>
      <c r="O64" s="193"/>
      <c r="P64" s="197"/>
      <c r="Q64" s="140"/>
      <c r="R64" s="141">
        <f>IF($J64="","",IF($J64&lt;=$L$2,$K64,IF($I64&lt;=$L$2,NETWORKDAYS($I64,$L$2,holiday!$C$3:$C$10)/NETWORKDAYS($I64,$J64,holiday!$C$3:$C$10)*$K64,0)))</f>
        <v>0</v>
      </c>
      <c r="S64" s="141">
        <f t="shared" si="1"/>
        <v>0</v>
      </c>
      <c r="T64" s="141">
        <f t="shared" si="2"/>
        <v>0</v>
      </c>
      <c r="U64" s="142"/>
      <c r="V64" s="140"/>
      <c r="W64" s="140"/>
      <c r="Y64" s="143" t="str">
        <f t="shared" si="36"/>
        <v/>
      </c>
      <c r="Z64" s="144" t="str">
        <f t="shared" si="36"/>
        <v/>
      </c>
      <c r="AA64" s="144" t="str">
        <f t="shared" si="36"/>
        <v/>
      </c>
      <c r="AB64" s="144" t="str">
        <f t="shared" si="36"/>
        <v/>
      </c>
      <c r="AC64" s="144" t="str">
        <f t="shared" si="36"/>
        <v/>
      </c>
      <c r="AD64" s="144" t="str">
        <f t="shared" si="36"/>
        <v/>
      </c>
      <c r="AE64" s="144" t="str">
        <f t="shared" si="36"/>
        <v/>
      </c>
      <c r="AF64" s="144" t="str">
        <f t="shared" si="36"/>
        <v/>
      </c>
      <c r="AG64" s="144" t="str">
        <f t="shared" si="36"/>
        <v/>
      </c>
      <c r="AH64" s="144" t="str">
        <f t="shared" si="36"/>
        <v/>
      </c>
      <c r="AI64" s="144" t="str">
        <f t="shared" si="36"/>
        <v/>
      </c>
      <c r="AJ64" s="144" t="str">
        <f t="shared" si="36"/>
        <v/>
      </c>
      <c r="AK64" s="144" t="str">
        <f t="shared" si="34"/>
        <v/>
      </c>
      <c r="AL64" s="144" t="str">
        <f t="shared" si="34"/>
        <v/>
      </c>
      <c r="AM64" s="144" t="str">
        <f t="shared" si="34"/>
        <v/>
      </c>
      <c r="AN64" s="144" t="str">
        <f t="shared" si="34"/>
        <v/>
      </c>
      <c r="AO64" s="144" t="str">
        <f t="shared" si="37"/>
        <v/>
      </c>
      <c r="AP64" s="144" t="str">
        <f t="shared" si="37"/>
        <v/>
      </c>
      <c r="AQ64" s="144" t="str">
        <f t="shared" si="37"/>
        <v/>
      </c>
      <c r="AR64" s="144" t="str">
        <f t="shared" si="37"/>
        <v/>
      </c>
      <c r="AS64" s="144" t="str">
        <f t="shared" si="37"/>
        <v/>
      </c>
      <c r="AT64" s="144" t="str">
        <f t="shared" si="37"/>
        <v/>
      </c>
      <c r="AU64" s="144" t="str">
        <f t="shared" si="37"/>
        <v/>
      </c>
      <c r="AV64" s="144" t="str">
        <f t="shared" si="37"/>
        <v/>
      </c>
      <c r="AW64" s="144" t="str">
        <f t="shared" si="37"/>
        <v/>
      </c>
      <c r="AX64" s="144" t="str">
        <f t="shared" si="37"/>
        <v/>
      </c>
      <c r="AY64" s="144" t="str">
        <f t="shared" si="37"/>
        <v/>
      </c>
      <c r="AZ64" s="144" t="str">
        <f t="shared" si="37"/>
        <v/>
      </c>
      <c r="BA64" s="144" t="str">
        <f t="shared" si="37"/>
        <v/>
      </c>
      <c r="BB64" s="144" t="str">
        <f t="shared" si="37"/>
        <v/>
      </c>
      <c r="BC64" s="144" t="str">
        <f t="shared" si="37"/>
        <v/>
      </c>
      <c r="BD64" s="144" t="str">
        <f t="shared" si="37"/>
        <v/>
      </c>
      <c r="BE64" s="144" t="str">
        <f t="shared" si="38"/>
        <v/>
      </c>
      <c r="BF64" s="144" t="str">
        <f t="shared" si="38"/>
        <v/>
      </c>
      <c r="BG64" s="145" t="str">
        <f t="shared" si="38"/>
        <v/>
      </c>
    </row>
    <row r="65" spans="1:59" ht="16.8">
      <c r="A65" s="240">
        <v>3</v>
      </c>
      <c r="B65" s="241">
        <v>1</v>
      </c>
      <c r="C65" s="241"/>
      <c r="D65" s="241"/>
      <c r="E65" s="242"/>
      <c r="F65" s="244" t="s">
        <v>201</v>
      </c>
      <c r="G65" s="234"/>
      <c r="H65" s="235"/>
      <c r="I65" s="236" t="s">
        <v>302</v>
      </c>
      <c r="J65" s="236" t="s">
        <v>302</v>
      </c>
      <c r="K65" s="237"/>
      <c r="L65" s="236"/>
      <c r="M65" s="236"/>
      <c r="N65" s="237"/>
      <c r="O65" s="238"/>
      <c r="P65" s="239"/>
      <c r="Q65" s="140"/>
      <c r="R65" s="141">
        <f>IF($J65="","",IF($J65&lt;=$L$2,$K65,IF($I65&lt;=$L$2,NETWORKDAYS($I65,$L$2,holiday!$C$3:$C$10)/NETWORKDAYS($I65,$J65,holiday!$C$3:$C$10)*$K65,0)))</f>
        <v>0</v>
      </c>
      <c r="S65" s="141">
        <f t="shared" si="1"/>
        <v>0</v>
      </c>
      <c r="T65" s="141">
        <f t="shared" si="2"/>
        <v>0</v>
      </c>
      <c r="U65" s="142"/>
      <c r="V65" s="140"/>
      <c r="W65" s="140"/>
      <c r="Y65" s="143" t="str">
        <f t="shared" si="36"/>
        <v/>
      </c>
      <c r="Z65" s="144" t="str">
        <f t="shared" si="36"/>
        <v/>
      </c>
      <c r="AA65" s="144" t="str">
        <f t="shared" si="36"/>
        <v/>
      </c>
      <c r="AB65" s="144" t="str">
        <f t="shared" si="36"/>
        <v/>
      </c>
      <c r="AC65" s="144" t="str">
        <f t="shared" si="36"/>
        <v/>
      </c>
      <c r="AD65" s="144" t="str">
        <f t="shared" si="36"/>
        <v/>
      </c>
      <c r="AE65" s="144" t="str">
        <f t="shared" si="36"/>
        <v/>
      </c>
      <c r="AF65" s="144" t="str">
        <f t="shared" si="36"/>
        <v/>
      </c>
      <c r="AG65" s="144" t="str">
        <f t="shared" si="36"/>
        <v/>
      </c>
      <c r="AH65" s="144" t="str">
        <f t="shared" si="36"/>
        <v/>
      </c>
      <c r="AI65" s="144" t="str">
        <f t="shared" si="36"/>
        <v/>
      </c>
      <c r="AJ65" s="144" t="str">
        <f t="shared" si="36"/>
        <v/>
      </c>
      <c r="AK65" s="144" t="str">
        <f t="shared" si="34"/>
        <v/>
      </c>
      <c r="AL65" s="144" t="str">
        <f t="shared" si="34"/>
        <v/>
      </c>
      <c r="AM65" s="144" t="str">
        <f t="shared" si="34"/>
        <v/>
      </c>
      <c r="AN65" s="144" t="str">
        <f t="shared" si="34"/>
        <v/>
      </c>
      <c r="AO65" s="144" t="str">
        <f t="shared" si="37"/>
        <v/>
      </c>
      <c r="AP65" s="144" t="str">
        <f t="shared" si="37"/>
        <v/>
      </c>
      <c r="AQ65" s="144" t="str">
        <f t="shared" si="37"/>
        <v/>
      </c>
      <c r="AR65" s="144" t="str">
        <f t="shared" si="37"/>
        <v/>
      </c>
      <c r="AS65" s="144" t="str">
        <f t="shared" si="37"/>
        <v/>
      </c>
      <c r="AT65" s="144" t="str">
        <f t="shared" si="37"/>
        <v/>
      </c>
      <c r="AU65" s="144" t="str">
        <f t="shared" si="37"/>
        <v/>
      </c>
      <c r="AV65" s="144" t="str">
        <f t="shared" si="37"/>
        <v/>
      </c>
      <c r="AW65" s="144" t="str">
        <f t="shared" si="37"/>
        <v/>
      </c>
      <c r="AX65" s="144" t="str">
        <f t="shared" si="37"/>
        <v/>
      </c>
      <c r="AY65" s="144" t="str">
        <f t="shared" si="37"/>
        <v/>
      </c>
      <c r="AZ65" s="144" t="str">
        <f t="shared" si="37"/>
        <v/>
      </c>
      <c r="BA65" s="144" t="str">
        <f t="shared" si="37"/>
        <v/>
      </c>
      <c r="BB65" s="144" t="str">
        <f t="shared" si="37"/>
        <v/>
      </c>
      <c r="BC65" s="144" t="str">
        <f t="shared" si="37"/>
        <v/>
      </c>
      <c r="BD65" s="144" t="str">
        <f t="shared" si="37"/>
        <v/>
      </c>
      <c r="BE65" s="144" t="str">
        <f t="shared" si="38"/>
        <v/>
      </c>
      <c r="BF65" s="144" t="str">
        <f t="shared" si="38"/>
        <v/>
      </c>
      <c r="BG65" s="145" t="str">
        <f t="shared" si="7"/>
        <v/>
      </c>
    </row>
    <row r="66" spans="1:59" ht="16.8">
      <c r="A66" s="176">
        <v>3</v>
      </c>
      <c r="B66" s="177">
        <v>1</v>
      </c>
      <c r="C66" s="177">
        <v>1</v>
      </c>
      <c r="D66" s="177"/>
      <c r="E66" s="178"/>
      <c r="F66" s="246" t="s">
        <v>270</v>
      </c>
      <c r="G66" s="180"/>
      <c r="H66" s="194"/>
      <c r="I66" s="182"/>
      <c r="J66" s="182"/>
      <c r="K66" s="183"/>
      <c r="L66" s="182"/>
      <c r="M66" s="182"/>
      <c r="N66" s="183"/>
      <c r="O66" s="185"/>
      <c r="P66" s="187"/>
      <c r="Q66" s="140"/>
      <c r="R66" s="141" t="str">
        <f>IF($J66="","",IF($J66&lt;=$L$2,$K66,IF($I66&lt;=$L$2,NETWORKDAYS($I66,$L$2,holiday!$C$3:$C$10)/NETWORKDAYS($I66,$J66,holiday!$C$3:$C$10)*$K66,0)))</f>
        <v/>
      </c>
      <c r="S66" s="141" t="str">
        <f t="shared" si="1"/>
        <v/>
      </c>
      <c r="T66" s="141" t="str">
        <f t="shared" si="2"/>
        <v/>
      </c>
      <c r="U66" s="142"/>
      <c r="V66" s="140"/>
      <c r="W66" s="140"/>
      <c r="Y66" s="143" t="str">
        <f t="shared" ref="Y66:AN85" si="41">IF(Y$5&lt;&gt;"周日",IF(Y$5&lt;&gt;"周六",IF($L66="","",IF(Y$4&gt;=$L66,IF(Y$4&lt;=$M66,IF($O66=1,"★",""),""),"")),""),"")</f>
        <v/>
      </c>
      <c r="Z66" s="144" t="str">
        <f t="shared" si="41"/>
        <v/>
      </c>
      <c r="AA66" s="144" t="str">
        <f t="shared" si="41"/>
        <v/>
      </c>
      <c r="AB66" s="144" t="str">
        <f t="shared" si="41"/>
        <v/>
      </c>
      <c r="AC66" s="144" t="str">
        <f t="shared" si="41"/>
        <v/>
      </c>
      <c r="AD66" s="144" t="str">
        <f t="shared" si="41"/>
        <v/>
      </c>
      <c r="AE66" s="144" t="str">
        <f t="shared" si="41"/>
        <v/>
      </c>
      <c r="AF66" s="144" t="str">
        <f t="shared" si="41"/>
        <v/>
      </c>
      <c r="AG66" s="144" t="str">
        <f t="shared" si="41"/>
        <v/>
      </c>
      <c r="AH66" s="144" t="str">
        <f t="shared" si="41"/>
        <v/>
      </c>
      <c r="AI66" s="144" t="str">
        <f t="shared" si="41"/>
        <v/>
      </c>
      <c r="AJ66" s="144" t="str">
        <f t="shared" si="41"/>
        <v/>
      </c>
      <c r="AK66" s="144" t="str">
        <f t="shared" si="34"/>
        <v/>
      </c>
      <c r="AL66" s="144" t="str">
        <f t="shared" si="34"/>
        <v/>
      </c>
      <c r="AM66" s="144" t="str">
        <f t="shared" si="34"/>
        <v/>
      </c>
      <c r="AN66" s="144" t="str">
        <f t="shared" si="34"/>
        <v/>
      </c>
      <c r="AO66" s="144" t="str">
        <f t="shared" si="37"/>
        <v/>
      </c>
      <c r="AP66" s="144" t="str">
        <f t="shared" si="37"/>
        <v/>
      </c>
      <c r="AQ66" s="144" t="str">
        <f t="shared" si="37"/>
        <v/>
      </c>
      <c r="AR66" s="144" t="str">
        <f t="shared" si="37"/>
        <v/>
      </c>
      <c r="AS66" s="144" t="str">
        <f t="shared" si="37"/>
        <v/>
      </c>
      <c r="AT66" s="144" t="str">
        <f t="shared" si="37"/>
        <v/>
      </c>
      <c r="AU66" s="144" t="str">
        <f t="shared" si="37"/>
        <v/>
      </c>
      <c r="AV66" s="144" t="str">
        <f t="shared" si="37"/>
        <v/>
      </c>
      <c r="AW66" s="144" t="str">
        <f t="shared" si="37"/>
        <v/>
      </c>
      <c r="AX66" s="144" t="str">
        <f t="shared" si="37"/>
        <v/>
      </c>
      <c r="AY66" s="144" t="str">
        <f t="shared" si="37"/>
        <v/>
      </c>
      <c r="AZ66" s="144" t="str">
        <f t="shared" si="37"/>
        <v/>
      </c>
      <c r="BA66" s="144" t="str">
        <f t="shared" si="37"/>
        <v/>
      </c>
      <c r="BB66" s="144" t="str">
        <f t="shared" si="37"/>
        <v/>
      </c>
      <c r="BC66" s="144" t="str">
        <f t="shared" si="37"/>
        <v/>
      </c>
      <c r="BD66" s="144" t="str">
        <f t="shared" si="37"/>
        <v/>
      </c>
      <c r="BE66" s="144" t="str">
        <f t="shared" si="38"/>
        <v/>
      </c>
      <c r="BF66" s="144" t="str">
        <f t="shared" si="38"/>
        <v/>
      </c>
      <c r="BG66" s="145" t="str">
        <f t="shared" si="7"/>
        <v/>
      </c>
    </row>
    <row r="67" spans="1:59" ht="16.8">
      <c r="A67" s="176">
        <v>3</v>
      </c>
      <c r="B67" s="177">
        <v>1</v>
      </c>
      <c r="C67" s="177">
        <v>2</v>
      </c>
      <c r="D67" s="177"/>
      <c r="E67" s="178"/>
      <c r="F67" s="233" t="s">
        <v>221</v>
      </c>
      <c r="G67" s="180"/>
      <c r="H67" s="194"/>
      <c r="I67" s="182"/>
      <c r="J67" s="182"/>
      <c r="K67" s="183"/>
      <c r="L67" s="182"/>
      <c r="M67" s="182"/>
      <c r="N67" s="183"/>
      <c r="O67" s="185"/>
      <c r="P67" s="187"/>
      <c r="Q67" s="140"/>
      <c r="R67" s="141" t="str">
        <f>IF($J67="","",IF($J67&lt;=$L$2,$K67,IF($I67&lt;=$L$2,NETWORKDAYS($I67,$L$2,holiday!$C$3:$C$10)/NETWORKDAYS($I67,$J67,holiday!$C$3:$C$10)*$K67,0)))</f>
        <v/>
      </c>
      <c r="S67" s="141" t="str">
        <f t="shared" si="1"/>
        <v/>
      </c>
      <c r="T67" s="141" t="str">
        <f t="shared" si="2"/>
        <v/>
      </c>
      <c r="U67" s="142"/>
      <c r="V67" s="140"/>
      <c r="W67" s="140"/>
      <c r="Y67" s="143" t="str">
        <f t="shared" si="41"/>
        <v/>
      </c>
      <c r="Z67" s="144" t="str">
        <f t="shared" si="41"/>
        <v/>
      </c>
      <c r="AA67" s="144" t="str">
        <f t="shared" si="41"/>
        <v/>
      </c>
      <c r="AB67" s="144" t="str">
        <f t="shared" si="41"/>
        <v/>
      </c>
      <c r="AC67" s="144" t="str">
        <f t="shared" si="41"/>
        <v/>
      </c>
      <c r="AD67" s="144" t="str">
        <f t="shared" si="41"/>
        <v/>
      </c>
      <c r="AE67" s="144" t="str">
        <f t="shared" si="41"/>
        <v/>
      </c>
      <c r="AF67" s="144" t="str">
        <f t="shared" si="41"/>
        <v/>
      </c>
      <c r="AG67" s="144" t="str">
        <f t="shared" si="41"/>
        <v/>
      </c>
      <c r="AH67" s="144" t="str">
        <f t="shared" si="41"/>
        <v/>
      </c>
      <c r="AI67" s="144" t="str">
        <f t="shared" si="41"/>
        <v/>
      </c>
      <c r="AJ67" s="144" t="str">
        <f t="shared" si="41"/>
        <v/>
      </c>
      <c r="AK67" s="144" t="str">
        <f t="shared" si="34"/>
        <v/>
      </c>
      <c r="AL67" s="144" t="str">
        <f t="shared" si="34"/>
        <v/>
      </c>
      <c r="AM67" s="144" t="str">
        <f t="shared" si="34"/>
        <v/>
      </c>
      <c r="AN67" s="144" t="str">
        <f t="shared" si="34"/>
        <v/>
      </c>
      <c r="AO67" s="144" t="str">
        <f t="shared" si="37"/>
        <v/>
      </c>
      <c r="AP67" s="144" t="str">
        <f t="shared" si="37"/>
        <v/>
      </c>
      <c r="AQ67" s="144" t="str">
        <f t="shared" si="37"/>
        <v/>
      </c>
      <c r="AR67" s="144" t="str">
        <f t="shared" si="37"/>
        <v/>
      </c>
      <c r="AS67" s="144" t="str">
        <f t="shared" si="37"/>
        <v/>
      </c>
      <c r="AT67" s="144" t="str">
        <f t="shared" si="37"/>
        <v/>
      </c>
      <c r="AU67" s="144" t="str">
        <f t="shared" si="37"/>
        <v/>
      </c>
      <c r="AV67" s="144" t="str">
        <f t="shared" si="37"/>
        <v/>
      </c>
      <c r="AW67" s="144" t="str">
        <f t="shared" si="37"/>
        <v/>
      </c>
      <c r="AX67" s="144" t="str">
        <f t="shared" si="37"/>
        <v/>
      </c>
      <c r="AY67" s="144" t="str">
        <f t="shared" si="37"/>
        <v/>
      </c>
      <c r="AZ67" s="144" t="str">
        <f t="shared" si="37"/>
        <v/>
      </c>
      <c r="BA67" s="144" t="str">
        <f t="shared" si="37"/>
        <v/>
      </c>
      <c r="BB67" s="144" t="str">
        <f t="shared" si="37"/>
        <v/>
      </c>
      <c r="BC67" s="144" t="str">
        <f t="shared" si="37"/>
        <v/>
      </c>
      <c r="BD67" s="144" t="str">
        <f t="shared" si="37"/>
        <v/>
      </c>
      <c r="BE67" s="144" t="str">
        <f t="shared" si="38"/>
        <v/>
      </c>
      <c r="BF67" s="144" t="str">
        <f t="shared" si="38"/>
        <v/>
      </c>
      <c r="BG67" s="145" t="str">
        <f t="shared" si="7"/>
        <v/>
      </c>
    </row>
    <row r="68" spans="1:59" ht="16.8">
      <c r="A68" s="176">
        <v>3</v>
      </c>
      <c r="B68" s="177">
        <v>1</v>
      </c>
      <c r="C68" s="177">
        <v>3</v>
      </c>
      <c r="D68" s="177"/>
      <c r="E68" s="178"/>
      <c r="F68" s="233" t="s">
        <v>236</v>
      </c>
      <c r="G68" s="180"/>
      <c r="H68" s="194"/>
      <c r="I68" s="182"/>
      <c r="J68" s="182"/>
      <c r="K68" s="183"/>
      <c r="L68" s="182"/>
      <c r="M68" s="182"/>
      <c r="N68" s="183"/>
      <c r="O68" s="185"/>
      <c r="P68" s="187"/>
      <c r="Q68" s="140"/>
      <c r="R68" s="141" t="str">
        <f>IF($J68="","",IF($J68&lt;=$L$2,$K68,IF($I68&lt;=$L$2,NETWORKDAYS($I68,$L$2,holiday!$C$3:$C$10)/NETWORKDAYS($I68,$J68,holiday!$C$3:$C$10)*$K68,0)))</f>
        <v/>
      </c>
      <c r="S68" s="141" t="str">
        <f t="shared" si="1"/>
        <v/>
      </c>
      <c r="T68" s="141" t="str">
        <f t="shared" si="2"/>
        <v/>
      </c>
      <c r="U68" s="142"/>
      <c r="V68" s="140"/>
      <c r="W68" s="140"/>
      <c r="Y68" s="143" t="str">
        <f t="shared" si="41"/>
        <v/>
      </c>
      <c r="Z68" s="144" t="str">
        <f t="shared" si="41"/>
        <v/>
      </c>
      <c r="AA68" s="144" t="str">
        <f t="shared" si="41"/>
        <v/>
      </c>
      <c r="AB68" s="144" t="str">
        <f t="shared" si="41"/>
        <v/>
      </c>
      <c r="AC68" s="144" t="str">
        <f t="shared" si="41"/>
        <v/>
      </c>
      <c r="AD68" s="144" t="str">
        <f t="shared" si="41"/>
        <v/>
      </c>
      <c r="AE68" s="144" t="str">
        <f t="shared" si="41"/>
        <v/>
      </c>
      <c r="AF68" s="144" t="str">
        <f t="shared" si="41"/>
        <v/>
      </c>
      <c r="AG68" s="144" t="str">
        <f t="shared" si="41"/>
        <v/>
      </c>
      <c r="AH68" s="144" t="str">
        <f t="shared" si="41"/>
        <v/>
      </c>
      <c r="AI68" s="144" t="str">
        <f t="shared" si="41"/>
        <v/>
      </c>
      <c r="AJ68" s="144" t="str">
        <f t="shared" si="41"/>
        <v/>
      </c>
      <c r="AK68" s="144" t="str">
        <f t="shared" si="34"/>
        <v/>
      </c>
      <c r="AL68" s="144" t="str">
        <f t="shared" si="34"/>
        <v/>
      </c>
      <c r="AM68" s="144" t="str">
        <f t="shared" si="34"/>
        <v/>
      </c>
      <c r="AN68" s="144" t="str">
        <f t="shared" si="34"/>
        <v/>
      </c>
      <c r="AO68" s="144" t="str">
        <f t="shared" si="37"/>
        <v/>
      </c>
      <c r="AP68" s="144" t="str">
        <f t="shared" si="37"/>
        <v/>
      </c>
      <c r="AQ68" s="144" t="str">
        <f t="shared" si="37"/>
        <v/>
      </c>
      <c r="AR68" s="144" t="str">
        <f t="shared" si="37"/>
        <v/>
      </c>
      <c r="AS68" s="144" t="str">
        <f t="shared" si="37"/>
        <v/>
      </c>
      <c r="AT68" s="144" t="str">
        <f t="shared" si="37"/>
        <v/>
      </c>
      <c r="AU68" s="144" t="str">
        <f t="shared" si="37"/>
        <v/>
      </c>
      <c r="AV68" s="144" t="str">
        <f t="shared" si="37"/>
        <v/>
      </c>
      <c r="AW68" s="144" t="str">
        <f t="shared" si="37"/>
        <v/>
      </c>
      <c r="AX68" s="144" t="str">
        <f t="shared" si="37"/>
        <v/>
      </c>
      <c r="AY68" s="144" t="str">
        <f t="shared" si="37"/>
        <v/>
      </c>
      <c r="AZ68" s="144" t="str">
        <f t="shared" si="37"/>
        <v/>
      </c>
      <c r="BA68" s="144" t="str">
        <f t="shared" si="37"/>
        <v/>
      </c>
      <c r="BB68" s="144" t="str">
        <f t="shared" si="37"/>
        <v/>
      </c>
      <c r="BC68" s="144" t="str">
        <f t="shared" si="37"/>
        <v/>
      </c>
      <c r="BD68" s="144" t="str">
        <f t="shared" si="37"/>
        <v/>
      </c>
      <c r="BE68" s="144" t="str">
        <f t="shared" si="38"/>
        <v/>
      </c>
      <c r="BF68" s="144" t="str">
        <f t="shared" si="38"/>
        <v/>
      </c>
      <c r="BG68" s="145" t="str">
        <f t="shared" si="7"/>
        <v/>
      </c>
    </row>
    <row r="69" spans="1:59" ht="16.8">
      <c r="A69" s="176">
        <v>3</v>
      </c>
      <c r="B69" s="177">
        <v>1</v>
      </c>
      <c r="C69" s="177">
        <v>4</v>
      </c>
      <c r="D69" s="177"/>
      <c r="E69" s="178"/>
      <c r="F69" s="233" t="s">
        <v>223</v>
      </c>
      <c r="G69" s="180"/>
      <c r="H69" s="194"/>
      <c r="I69" s="182"/>
      <c r="J69" s="182"/>
      <c r="K69" s="183"/>
      <c r="L69" s="182"/>
      <c r="M69" s="182"/>
      <c r="N69" s="183"/>
      <c r="O69" s="185"/>
      <c r="P69" s="187"/>
      <c r="Q69" s="140"/>
      <c r="R69" s="141" t="str">
        <f>IF($J69="","",IF($J69&lt;=$L$2,$K69,IF($I69&lt;=$L$2,NETWORKDAYS($I69,$L$2,holiday!$C$3:$C$10)/NETWORKDAYS($I69,$J69,holiday!$C$3:$C$10)*$K69,0)))</f>
        <v/>
      </c>
      <c r="S69" s="141" t="str">
        <f t="shared" si="1"/>
        <v/>
      </c>
      <c r="T69" s="141" t="str">
        <f t="shared" si="2"/>
        <v/>
      </c>
      <c r="U69" s="142"/>
      <c r="V69" s="140"/>
      <c r="W69" s="140"/>
      <c r="Y69" s="143" t="str">
        <f t="shared" si="41"/>
        <v/>
      </c>
      <c r="Z69" s="144" t="str">
        <f t="shared" si="41"/>
        <v/>
      </c>
      <c r="AA69" s="144" t="str">
        <f t="shared" si="41"/>
        <v/>
      </c>
      <c r="AB69" s="144" t="str">
        <f t="shared" si="41"/>
        <v/>
      </c>
      <c r="AC69" s="144" t="str">
        <f t="shared" si="41"/>
        <v/>
      </c>
      <c r="AD69" s="144" t="str">
        <f t="shared" si="41"/>
        <v/>
      </c>
      <c r="AE69" s="144" t="str">
        <f t="shared" si="41"/>
        <v/>
      </c>
      <c r="AF69" s="144" t="str">
        <f t="shared" si="41"/>
        <v/>
      </c>
      <c r="AG69" s="144" t="str">
        <f t="shared" si="41"/>
        <v/>
      </c>
      <c r="AH69" s="144" t="str">
        <f t="shared" si="41"/>
        <v/>
      </c>
      <c r="AI69" s="144" t="str">
        <f t="shared" si="41"/>
        <v/>
      </c>
      <c r="AJ69" s="144" t="str">
        <f t="shared" si="41"/>
        <v/>
      </c>
      <c r="AK69" s="144" t="str">
        <f t="shared" si="34"/>
        <v/>
      </c>
      <c r="AL69" s="144" t="str">
        <f t="shared" si="34"/>
        <v/>
      </c>
      <c r="AM69" s="144" t="str">
        <f t="shared" si="34"/>
        <v/>
      </c>
      <c r="AN69" s="144" t="str">
        <f t="shared" si="34"/>
        <v/>
      </c>
      <c r="AO69" s="144" t="str">
        <f t="shared" si="37"/>
        <v/>
      </c>
      <c r="AP69" s="144" t="str">
        <f t="shared" si="37"/>
        <v/>
      </c>
      <c r="AQ69" s="144" t="str">
        <f t="shared" si="37"/>
        <v/>
      </c>
      <c r="AR69" s="144" t="str">
        <f t="shared" si="37"/>
        <v/>
      </c>
      <c r="AS69" s="144" t="str">
        <f t="shared" si="37"/>
        <v/>
      </c>
      <c r="AT69" s="144" t="str">
        <f t="shared" si="37"/>
        <v/>
      </c>
      <c r="AU69" s="144" t="str">
        <f t="shared" si="37"/>
        <v/>
      </c>
      <c r="AV69" s="144" t="str">
        <f t="shared" si="37"/>
        <v/>
      </c>
      <c r="AW69" s="144" t="str">
        <f t="shared" si="37"/>
        <v/>
      </c>
      <c r="AX69" s="144" t="str">
        <f t="shared" si="37"/>
        <v/>
      </c>
      <c r="AY69" s="144" t="str">
        <f t="shared" si="37"/>
        <v/>
      </c>
      <c r="AZ69" s="144" t="str">
        <f t="shared" si="37"/>
        <v/>
      </c>
      <c r="BA69" s="144" t="str">
        <f t="shared" si="37"/>
        <v/>
      </c>
      <c r="BB69" s="144" t="str">
        <f t="shared" si="37"/>
        <v/>
      </c>
      <c r="BC69" s="144" t="str">
        <f t="shared" si="37"/>
        <v/>
      </c>
      <c r="BD69" s="144" t="str">
        <f t="shared" si="37"/>
        <v/>
      </c>
      <c r="BE69" s="144" t="str">
        <f t="shared" si="38"/>
        <v/>
      </c>
      <c r="BF69" s="144" t="str">
        <f t="shared" si="38"/>
        <v/>
      </c>
      <c r="BG69" s="145" t="str">
        <f t="shared" si="7"/>
        <v/>
      </c>
    </row>
    <row r="70" spans="1:59" ht="16.8">
      <c r="A70" s="176">
        <v>3</v>
      </c>
      <c r="B70" s="177">
        <v>1</v>
      </c>
      <c r="C70" s="177">
        <v>5</v>
      </c>
      <c r="D70" s="177"/>
      <c r="E70" s="178"/>
      <c r="F70" s="233" t="s">
        <v>222</v>
      </c>
      <c r="G70" s="180"/>
      <c r="H70" s="194"/>
      <c r="I70" s="182"/>
      <c r="J70" s="182"/>
      <c r="K70" s="183"/>
      <c r="L70" s="182"/>
      <c r="M70" s="182"/>
      <c r="N70" s="183"/>
      <c r="O70" s="185"/>
      <c r="P70" s="187"/>
      <c r="Q70" s="140"/>
      <c r="R70" s="141" t="str">
        <f>IF($J70="","",IF($J70&lt;=$L$2,$K70,IF($I70&lt;=$L$2,NETWORKDAYS($I70,$L$2,holiday!$C$3:$C$10)/NETWORKDAYS($I70,$J70,holiday!$C$3:$C$10)*$K70,0)))</f>
        <v/>
      </c>
      <c r="S70" s="141" t="str">
        <f t="shared" si="1"/>
        <v/>
      </c>
      <c r="T70" s="141" t="str">
        <f t="shared" si="2"/>
        <v/>
      </c>
      <c r="U70" s="142"/>
      <c r="V70" s="140"/>
      <c r="W70" s="140"/>
      <c r="Y70" s="143" t="str">
        <f t="shared" si="41"/>
        <v/>
      </c>
      <c r="Z70" s="144" t="str">
        <f t="shared" si="41"/>
        <v/>
      </c>
      <c r="AA70" s="144" t="str">
        <f t="shared" si="41"/>
        <v/>
      </c>
      <c r="AB70" s="144" t="str">
        <f t="shared" si="41"/>
        <v/>
      </c>
      <c r="AC70" s="144" t="str">
        <f t="shared" si="41"/>
        <v/>
      </c>
      <c r="AD70" s="144" t="str">
        <f t="shared" si="41"/>
        <v/>
      </c>
      <c r="AE70" s="144" t="str">
        <f t="shared" si="41"/>
        <v/>
      </c>
      <c r="AF70" s="144" t="str">
        <f t="shared" si="41"/>
        <v/>
      </c>
      <c r="AG70" s="144" t="str">
        <f t="shared" si="41"/>
        <v/>
      </c>
      <c r="AH70" s="144" t="str">
        <f t="shared" si="41"/>
        <v/>
      </c>
      <c r="AI70" s="144" t="str">
        <f t="shared" si="41"/>
        <v/>
      </c>
      <c r="AJ70" s="144" t="str">
        <f t="shared" si="41"/>
        <v/>
      </c>
      <c r="AK70" s="144" t="str">
        <f t="shared" si="34"/>
        <v/>
      </c>
      <c r="AL70" s="144" t="str">
        <f t="shared" si="34"/>
        <v/>
      </c>
      <c r="AM70" s="144" t="str">
        <f t="shared" si="34"/>
        <v/>
      </c>
      <c r="AN70" s="144" t="str">
        <f t="shared" si="34"/>
        <v/>
      </c>
      <c r="AO70" s="144" t="str">
        <f t="shared" si="37"/>
        <v/>
      </c>
      <c r="AP70" s="144" t="str">
        <f t="shared" si="37"/>
        <v/>
      </c>
      <c r="AQ70" s="144" t="str">
        <f t="shared" si="37"/>
        <v/>
      </c>
      <c r="AR70" s="144" t="str">
        <f t="shared" si="37"/>
        <v/>
      </c>
      <c r="AS70" s="144" t="str">
        <f t="shared" si="37"/>
        <v/>
      </c>
      <c r="AT70" s="144" t="str">
        <f t="shared" si="37"/>
        <v/>
      </c>
      <c r="AU70" s="144" t="str">
        <f t="shared" si="37"/>
        <v/>
      </c>
      <c r="AV70" s="144" t="str">
        <f t="shared" si="37"/>
        <v/>
      </c>
      <c r="AW70" s="144" t="str">
        <f t="shared" si="37"/>
        <v/>
      </c>
      <c r="AX70" s="144" t="str">
        <f t="shared" si="37"/>
        <v/>
      </c>
      <c r="AY70" s="144" t="str">
        <f t="shared" si="37"/>
        <v/>
      </c>
      <c r="AZ70" s="144" t="str">
        <f t="shared" si="37"/>
        <v/>
      </c>
      <c r="BA70" s="144" t="str">
        <f t="shared" si="37"/>
        <v/>
      </c>
      <c r="BB70" s="144" t="str">
        <f t="shared" si="37"/>
        <v/>
      </c>
      <c r="BC70" s="144" t="str">
        <f t="shared" si="37"/>
        <v/>
      </c>
      <c r="BD70" s="144" t="str">
        <f t="shared" si="37"/>
        <v/>
      </c>
      <c r="BE70" s="144" t="str">
        <f t="shared" si="38"/>
        <v/>
      </c>
      <c r="BF70" s="144" t="str">
        <f t="shared" si="38"/>
        <v/>
      </c>
      <c r="BG70" s="145" t="str">
        <f t="shared" si="7"/>
        <v/>
      </c>
    </row>
    <row r="71" spans="1:59" ht="16.8">
      <c r="A71" s="176">
        <v>3</v>
      </c>
      <c r="B71" s="177">
        <v>1</v>
      </c>
      <c r="C71" s="177">
        <v>6</v>
      </c>
      <c r="D71" s="177"/>
      <c r="E71" s="178"/>
      <c r="F71" s="233" t="s">
        <v>224</v>
      </c>
      <c r="G71" s="180"/>
      <c r="H71" s="194"/>
      <c r="I71" s="182"/>
      <c r="J71" s="182"/>
      <c r="K71" s="183"/>
      <c r="L71" s="182"/>
      <c r="M71" s="182"/>
      <c r="N71" s="183"/>
      <c r="O71" s="185"/>
      <c r="P71" s="187"/>
      <c r="Q71" s="140"/>
      <c r="R71" s="141" t="str">
        <f>IF($J71="","",IF($J71&lt;=$L$2,$K71,IF($I71&lt;=$L$2,NETWORKDAYS($I71,$L$2,holiday!$C$3:$C$10)/NETWORKDAYS($I71,$J71,holiday!$C$3:$C$10)*$K71,0)))</f>
        <v/>
      </c>
      <c r="S71" s="141" t="str">
        <f t="shared" si="1"/>
        <v/>
      </c>
      <c r="T71" s="141" t="str">
        <f t="shared" si="2"/>
        <v/>
      </c>
      <c r="U71" s="142"/>
      <c r="V71" s="140"/>
      <c r="W71" s="140"/>
      <c r="Y71" s="143" t="str">
        <f t="shared" si="41"/>
        <v/>
      </c>
      <c r="Z71" s="144" t="str">
        <f t="shared" si="41"/>
        <v/>
      </c>
      <c r="AA71" s="144" t="str">
        <f t="shared" si="41"/>
        <v/>
      </c>
      <c r="AB71" s="144" t="str">
        <f t="shared" si="41"/>
        <v/>
      </c>
      <c r="AC71" s="144" t="str">
        <f t="shared" si="41"/>
        <v/>
      </c>
      <c r="AD71" s="144" t="str">
        <f t="shared" si="41"/>
        <v/>
      </c>
      <c r="AE71" s="144" t="str">
        <f t="shared" si="41"/>
        <v/>
      </c>
      <c r="AF71" s="144" t="str">
        <f t="shared" si="41"/>
        <v/>
      </c>
      <c r="AG71" s="144" t="str">
        <f t="shared" si="41"/>
        <v/>
      </c>
      <c r="AH71" s="144" t="str">
        <f t="shared" si="41"/>
        <v/>
      </c>
      <c r="AI71" s="144" t="str">
        <f t="shared" si="41"/>
        <v/>
      </c>
      <c r="AJ71" s="144" t="str">
        <f t="shared" si="41"/>
        <v/>
      </c>
      <c r="AK71" s="144" t="str">
        <f t="shared" si="34"/>
        <v/>
      </c>
      <c r="AL71" s="144" t="str">
        <f t="shared" si="34"/>
        <v/>
      </c>
      <c r="AM71" s="144" t="str">
        <f t="shared" si="34"/>
        <v/>
      </c>
      <c r="AN71" s="144" t="str">
        <f t="shared" si="34"/>
        <v/>
      </c>
      <c r="AO71" s="144" t="str">
        <f t="shared" ref="AO71:BD86" si="42">IF(AO$5&lt;&gt;"周日",IF(AO$5&lt;&gt;"周六",IF($L71="","",IF(AO$4&gt;=$L71,IF(AO$4&lt;=$M71,IF($O71=1,"★",""),""),"")),""),"")</f>
        <v/>
      </c>
      <c r="AP71" s="144" t="str">
        <f t="shared" si="42"/>
        <v/>
      </c>
      <c r="AQ71" s="144" t="str">
        <f t="shared" si="42"/>
        <v/>
      </c>
      <c r="AR71" s="144" t="str">
        <f t="shared" si="42"/>
        <v/>
      </c>
      <c r="AS71" s="144" t="str">
        <f t="shared" si="42"/>
        <v/>
      </c>
      <c r="AT71" s="144" t="str">
        <f t="shared" si="42"/>
        <v/>
      </c>
      <c r="AU71" s="144" t="str">
        <f t="shared" si="42"/>
        <v/>
      </c>
      <c r="AV71" s="144" t="str">
        <f t="shared" si="42"/>
        <v/>
      </c>
      <c r="AW71" s="144" t="str">
        <f t="shared" si="42"/>
        <v/>
      </c>
      <c r="AX71" s="144" t="str">
        <f t="shared" si="42"/>
        <v/>
      </c>
      <c r="AY71" s="144" t="str">
        <f t="shared" si="42"/>
        <v/>
      </c>
      <c r="AZ71" s="144" t="str">
        <f t="shared" si="42"/>
        <v/>
      </c>
      <c r="BA71" s="144" t="str">
        <f t="shared" si="42"/>
        <v/>
      </c>
      <c r="BB71" s="144" t="str">
        <f t="shared" si="42"/>
        <v/>
      </c>
      <c r="BC71" s="144" t="str">
        <f t="shared" si="42"/>
        <v/>
      </c>
      <c r="BD71" s="144" t="str">
        <f t="shared" si="42"/>
        <v/>
      </c>
      <c r="BE71" s="144" t="str">
        <f t="shared" si="38"/>
        <v/>
      </c>
      <c r="BF71" s="144" t="str">
        <f t="shared" si="38"/>
        <v/>
      </c>
      <c r="BG71" s="145" t="str">
        <f t="shared" si="7"/>
        <v/>
      </c>
    </row>
    <row r="72" spans="1:59" ht="16.8">
      <c r="A72" s="176">
        <v>3</v>
      </c>
      <c r="B72" s="177">
        <v>1</v>
      </c>
      <c r="C72" s="177">
        <v>7</v>
      </c>
      <c r="D72" s="177"/>
      <c r="E72" s="178"/>
      <c r="F72" s="233" t="s">
        <v>225</v>
      </c>
      <c r="G72" s="180"/>
      <c r="H72" s="194"/>
      <c r="I72" s="182"/>
      <c r="J72" s="182"/>
      <c r="K72" s="183"/>
      <c r="L72" s="182"/>
      <c r="M72" s="182"/>
      <c r="N72" s="183"/>
      <c r="O72" s="185"/>
      <c r="P72" s="187"/>
      <c r="Q72" s="140"/>
      <c r="R72" s="141" t="str">
        <f>IF($J72="","",IF($J72&lt;=$L$2,$K72,IF($I72&lt;=$L$2,NETWORKDAYS($I72,$L$2,holiday!$C$3:$C$10)/NETWORKDAYS($I72,$J72,holiday!$C$3:$C$10)*$K72,0)))</f>
        <v/>
      </c>
      <c r="S72" s="141" t="str">
        <f t="shared" si="1"/>
        <v/>
      </c>
      <c r="T72" s="141" t="str">
        <f t="shared" si="2"/>
        <v/>
      </c>
      <c r="U72" s="142"/>
      <c r="V72" s="140"/>
      <c r="W72" s="140"/>
      <c r="Y72" s="143" t="str">
        <f t="shared" si="41"/>
        <v/>
      </c>
      <c r="Z72" s="144" t="str">
        <f t="shared" si="41"/>
        <v/>
      </c>
      <c r="AA72" s="144" t="str">
        <f t="shared" si="41"/>
        <v/>
      </c>
      <c r="AB72" s="144" t="str">
        <f t="shared" si="41"/>
        <v/>
      </c>
      <c r="AC72" s="144" t="str">
        <f t="shared" si="41"/>
        <v/>
      </c>
      <c r="AD72" s="144" t="str">
        <f t="shared" si="41"/>
        <v/>
      </c>
      <c r="AE72" s="144" t="str">
        <f t="shared" si="41"/>
        <v/>
      </c>
      <c r="AF72" s="144" t="str">
        <f t="shared" si="41"/>
        <v/>
      </c>
      <c r="AG72" s="144" t="str">
        <f t="shared" si="41"/>
        <v/>
      </c>
      <c r="AH72" s="144" t="str">
        <f t="shared" si="41"/>
        <v/>
      </c>
      <c r="AI72" s="144" t="str">
        <f t="shared" si="41"/>
        <v/>
      </c>
      <c r="AJ72" s="144" t="str">
        <f t="shared" si="41"/>
        <v/>
      </c>
      <c r="AK72" s="144" t="str">
        <f t="shared" si="41"/>
        <v/>
      </c>
      <c r="AL72" s="144" t="str">
        <f t="shared" si="41"/>
        <v/>
      </c>
      <c r="AM72" s="144" t="str">
        <f t="shared" si="41"/>
        <v/>
      </c>
      <c r="AN72" s="144" t="str">
        <f t="shared" si="41"/>
        <v/>
      </c>
      <c r="AO72" s="144" t="str">
        <f t="shared" si="42"/>
        <v/>
      </c>
      <c r="AP72" s="144" t="str">
        <f t="shared" si="42"/>
        <v/>
      </c>
      <c r="AQ72" s="144" t="str">
        <f t="shared" si="42"/>
        <v/>
      </c>
      <c r="AR72" s="144" t="str">
        <f t="shared" si="42"/>
        <v/>
      </c>
      <c r="AS72" s="144" t="str">
        <f t="shared" si="42"/>
        <v/>
      </c>
      <c r="AT72" s="144" t="str">
        <f t="shared" si="42"/>
        <v/>
      </c>
      <c r="AU72" s="144" t="str">
        <f t="shared" si="42"/>
        <v/>
      </c>
      <c r="AV72" s="144" t="str">
        <f t="shared" si="42"/>
        <v/>
      </c>
      <c r="AW72" s="144" t="str">
        <f t="shared" si="42"/>
        <v/>
      </c>
      <c r="AX72" s="144" t="str">
        <f t="shared" si="42"/>
        <v/>
      </c>
      <c r="AY72" s="144" t="str">
        <f t="shared" si="42"/>
        <v/>
      </c>
      <c r="AZ72" s="144" t="str">
        <f t="shared" si="42"/>
        <v/>
      </c>
      <c r="BA72" s="144" t="str">
        <f t="shared" si="42"/>
        <v/>
      </c>
      <c r="BB72" s="144" t="str">
        <f t="shared" si="42"/>
        <v/>
      </c>
      <c r="BC72" s="144" t="str">
        <f t="shared" si="42"/>
        <v/>
      </c>
      <c r="BD72" s="144" t="str">
        <f t="shared" si="42"/>
        <v/>
      </c>
      <c r="BE72" s="144" t="str">
        <f t="shared" si="38"/>
        <v/>
      </c>
      <c r="BF72" s="144" t="str">
        <f t="shared" si="38"/>
        <v/>
      </c>
      <c r="BG72" s="145" t="str">
        <f t="shared" si="7"/>
        <v/>
      </c>
    </row>
    <row r="73" spans="1:59" ht="16.8">
      <c r="A73" s="176">
        <v>3</v>
      </c>
      <c r="B73" s="177">
        <v>1</v>
      </c>
      <c r="C73" s="177">
        <v>8</v>
      </c>
      <c r="D73" s="177"/>
      <c r="E73" s="178"/>
      <c r="F73" s="233" t="s">
        <v>226</v>
      </c>
      <c r="G73" s="180"/>
      <c r="H73" s="194"/>
      <c r="I73" s="182"/>
      <c r="J73" s="182"/>
      <c r="K73" s="183"/>
      <c r="L73" s="182"/>
      <c r="M73" s="182"/>
      <c r="N73" s="183"/>
      <c r="O73" s="185"/>
      <c r="P73" s="187"/>
      <c r="Q73" s="140"/>
      <c r="R73" s="141" t="str">
        <f>IF($J73="","",IF($J73&lt;=$L$2,$K73,IF($I73&lt;=$L$2,NETWORKDAYS($I73,$L$2,holiday!$C$3:$C$10)/NETWORKDAYS($I73,$J73,holiday!$C$3:$C$10)*$K73,0)))</f>
        <v/>
      </c>
      <c r="S73" s="141" t="str">
        <f t="shared" si="1"/>
        <v/>
      </c>
      <c r="T73" s="141" t="str">
        <f t="shared" si="2"/>
        <v/>
      </c>
      <c r="U73" s="142"/>
      <c r="V73" s="140"/>
      <c r="W73" s="140"/>
      <c r="Y73" s="143" t="str">
        <f t="shared" si="41"/>
        <v/>
      </c>
      <c r="Z73" s="144" t="str">
        <f t="shared" si="41"/>
        <v/>
      </c>
      <c r="AA73" s="144" t="str">
        <f t="shared" si="41"/>
        <v/>
      </c>
      <c r="AB73" s="144" t="str">
        <f t="shared" si="41"/>
        <v/>
      </c>
      <c r="AC73" s="144" t="str">
        <f t="shared" si="41"/>
        <v/>
      </c>
      <c r="AD73" s="144" t="str">
        <f t="shared" si="41"/>
        <v/>
      </c>
      <c r="AE73" s="144" t="str">
        <f t="shared" si="41"/>
        <v/>
      </c>
      <c r="AF73" s="144" t="str">
        <f t="shared" si="41"/>
        <v/>
      </c>
      <c r="AG73" s="144" t="str">
        <f t="shared" si="41"/>
        <v/>
      </c>
      <c r="AH73" s="144" t="str">
        <f t="shared" si="41"/>
        <v/>
      </c>
      <c r="AI73" s="144" t="str">
        <f t="shared" si="41"/>
        <v/>
      </c>
      <c r="AJ73" s="144" t="str">
        <f t="shared" si="41"/>
        <v/>
      </c>
      <c r="AK73" s="144" t="str">
        <f t="shared" si="41"/>
        <v/>
      </c>
      <c r="AL73" s="144" t="str">
        <f t="shared" si="41"/>
        <v/>
      </c>
      <c r="AM73" s="144" t="str">
        <f t="shared" si="41"/>
        <v/>
      </c>
      <c r="AN73" s="144" t="str">
        <f t="shared" si="41"/>
        <v/>
      </c>
      <c r="AO73" s="144" t="str">
        <f t="shared" si="42"/>
        <v/>
      </c>
      <c r="AP73" s="144" t="str">
        <f t="shared" si="42"/>
        <v/>
      </c>
      <c r="AQ73" s="144" t="str">
        <f t="shared" si="42"/>
        <v/>
      </c>
      <c r="AR73" s="144" t="str">
        <f t="shared" si="42"/>
        <v/>
      </c>
      <c r="AS73" s="144" t="str">
        <f t="shared" si="42"/>
        <v/>
      </c>
      <c r="AT73" s="144" t="str">
        <f t="shared" si="42"/>
        <v/>
      </c>
      <c r="AU73" s="144" t="str">
        <f t="shared" si="42"/>
        <v/>
      </c>
      <c r="AV73" s="144" t="str">
        <f t="shared" si="42"/>
        <v/>
      </c>
      <c r="AW73" s="144" t="str">
        <f t="shared" si="42"/>
        <v/>
      </c>
      <c r="AX73" s="144" t="str">
        <f t="shared" si="42"/>
        <v/>
      </c>
      <c r="AY73" s="144" t="str">
        <f t="shared" si="42"/>
        <v/>
      </c>
      <c r="AZ73" s="144" t="str">
        <f t="shared" si="42"/>
        <v/>
      </c>
      <c r="BA73" s="144" t="str">
        <f t="shared" si="42"/>
        <v/>
      </c>
      <c r="BB73" s="144" t="str">
        <f t="shared" si="42"/>
        <v/>
      </c>
      <c r="BC73" s="144" t="str">
        <f t="shared" si="42"/>
        <v/>
      </c>
      <c r="BD73" s="144" t="str">
        <f t="shared" si="42"/>
        <v/>
      </c>
      <c r="BE73" s="144" t="str">
        <f t="shared" si="38"/>
        <v/>
      </c>
      <c r="BF73" s="144" t="str">
        <f t="shared" si="38"/>
        <v/>
      </c>
      <c r="BG73" s="145" t="str">
        <f t="shared" si="7"/>
        <v/>
      </c>
    </row>
    <row r="74" spans="1:59" ht="16.8">
      <c r="A74" s="176">
        <v>3</v>
      </c>
      <c r="B74" s="177">
        <v>1</v>
      </c>
      <c r="C74" s="177">
        <v>9</v>
      </c>
      <c r="D74" s="177"/>
      <c r="E74" s="178"/>
      <c r="F74" s="233"/>
      <c r="G74" s="180"/>
      <c r="H74" s="194"/>
      <c r="I74" s="182"/>
      <c r="J74" s="182"/>
      <c r="K74" s="183"/>
      <c r="L74" s="182"/>
      <c r="M74" s="182"/>
      <c r="N74" s="183"/>
      <c r="O74" s="185"/>
      <c r="P74" s="187"/>
      <c r="Q74" s="140"/>
      <c r="R74" s="141" t="str">
        <f>IF($J74="","",IF($J74&lt;=$L$2,$K74,IF($I74&lt;=$L$2,NETWORKDAYS($I74,$L$2,holiday!$C$3:$C$10)/NETWORKDAYS($I74,$J74,holiday!$C$3:$C$10)*$K74,0)))</f>
        <v/>
      </c>
      <c r="S74" s="141" t="str">
        <f t="shared" si="1"/>
        <v/>
      </c>
      <c r="T74" s="141" t="str">
        <f t="shared" si="2"/>
        <v/>
      </c>
      <c r="U74" s="142"/>
      <c r="V74" s="140"/>
      <c r="W74" s="140"/>
      <c r="Y74" s="143" t="str">
        <f t="shared" ref="Y74:BD74" si="43">IF(Y$5&lt;&gt;"周日",IF(Y$5&lt;&gt;"周六",IF($L74="","",IF(Y$4&gt;=$L74,IF(Y$4&lt;=$M74,IF($O74=1,"★",""),""),"")),""),"")</f>
        <v/>
      </c>
      <c r="Z74" s="144" t="str">
        <f t="shared" si="43"/>
        <v/>
      </c>
      <c r="AA74" s="144" t="str">
        <f t="shared" si="43"/>
        <v/>
      </c>
      <c r="AB74" s="144" t="str">
        <f t="shared" si="43"/>
        <v/>
      </c>
      <c r="AC74" s="144" t="str">
        <f t="shared" si="43"/>
        <v/>
      </c>
      <c r="AD74" s="144" t="str">
        <f t="shared" si="43"/>
        <v/>
      </c>
      <c r="AE74" s="144" t="str">
        <f t="shared" si="43"/>
        <v/>
      </c>
      <c r="AF74" s="144" t="str">
        <f t="shared" si="43"/>
        <v/>
      </c>
      <c r="AG74" s="144" t="str">
        <f t="shared" si="43"/>
        <v/>
      </c>
      <c r="AH74" s="144" t="str">
        <f t="shared" si="43"/>
        <v/>
      </c>
      <c r="AI74" s="144" t="str">
        <f t="shared" si="43"/>
        <v/>
      </c>
      <c r="AJ74" s="144" t="str">
        <f t="shared" si="43"/>
        <v/>
      </c>
      <c r="AK74" s="144" t="str">
        <f t="shared" si="43"/>
        <v/>
      </c>
      <c r="AL74" s="144" t="str">
        <f t="shared" si="43"/>
        <v/>
      </c>
      <c r="AM74" s="144" t="str">
        <f t="shared" si="43"/>
        <v/>
      </c>
      <c r="AN74" s="144" t="str">
        <f t="shared" si="43"/>
        <v/>
      </c>
      <c r="AO74" s="144" t="str">
        <f t="shared" si="43"/>
        <v/>
      </c>
      <c r="AP74" s="144" t="str">
        <f t="shared" si="43"/>
        <v/>
      </c>
      <c r="AQ74" s="144" t="str">
        <f t="shared" si="43"/>
        <v/>
      </c>
      <c r="AR74" s="144" t="str">
        <f t="shared" si="43"/>
        <v/>
      </c>
      <c r="AS74" s="144" t="str">
        <f t="shared" si="43"/>
        <v/>
      </c>
      <c r="AT74" s="144" t="str">
        <f t="shared" si="43"/>
        <v/>
      </c>
      <c r="AU74" s="144" t="str">
        <f t="shared" si="43"/>
        <v/>
      </c>
      <c r="AV74" s="144" t="str">
        <f t="shared" si="43"/>
        <v/>
      </c>
      <c r="AW74" s="144" t="str">
        <f t="shared" si="43"/>
        <v/>
      </c>
      <c r="AX74" s="144" t="str">
        <f t="shared" si="43"/>
        <v/>
      </c>
      <c r="AY74" s="144" t="str">
        <f t="shared" si="43"/>
        <v/>
      </c>
      <c r="AZ74" s="144" t="str">
        <f t="shared" si="43"/>
        <v/>
      </c>
      <c r="BA74" s="144" t="str">
        <f t="shared" si="43"/>
        <v/>
      </c>
      <c r="BB74" s="144" t="str">
        <f t="shared" si="43"/>
        <v/>
      </c>
      <c r="BC74" s="144" t="str">
        <f t="shared" si="43"/>
        <v/>
      </c>
      <c r="BD74" s="144" t="str">
        <f t="shared" si="43"/>
        <v/>
      </c>
      <c r="BE74" s="144" t="str">
        <f t="shared" si="38"/>
        <v/>
      </c>
      <c r="BF74" s="144" t="str">
        <f t="shared" si="38"/>
        <v/>
      </c>
      <c r="BG74" s="145" t="str">
        <f t="shared" si="7"/>
        <v/>
      </c>
    </row>
    <row r="75" spans="1:59" ht="16.8">
      <c r="A75" s="240">
        <v>3</v>
      </c>
      <c r="B75" s="241">
        <v>2</v>
      </c>
      <c r="C75" s="241"/>
      <c r="D75" s="241"/>
      <c r="E75" s="242"/>
      <c r="F75" s="244" t="s">
        <v>202</v>
      </c>
      <c r="G75" s="234"/>
      <c r="H75" s="235"/>
      <c r="I75" s="236">
        <v>43612</v>
      </c>
      <c r="J75" s="236">
        <v>43630</v>
      </c>
      <c r="K75" s="237"/>
      <c r="L75" s="236"/>
      <c r="M75" s="236"/>
      <c r="N75" s="243"/>
      <c r="O75" s="238"/>
      <c r="P75" s="239"/>
      <c r="Q75" s="140"/>
      <c r="R75" s="141">
        <f>IF($J75="","",IF($J75&lt;=$L$2,$K75,IF($I75&lt;=$L$2,NETWORKDAYS($I75,$L$2,holiday!$C$3:$C$10)/NETWORKDAYS($I75,$J75,holiday!$C$3:$C$10)*$K75,0)))</f>
        <v>0</v>
      </c>
      <c r="S75" s="141">
        <f t="shared" si="1"/>
        <v>0</v>
      </c>
      <c r="T75" s="141">
        <f t="shared" si="2"/>
        <v>0</v>
      </c>
      <c r="U75" s="142"/>
      <c r="V75" s="140"/>
      <c r="W75" s="140"/>
      <c r="Y75" s="143" t="str">
        <f t="shared" si="41"/>
        <v/>
      </c>
      <c r="Z75" s="144" t="str">
        <f t="shared" si="41"/>
        <v/>
      </c>
      <c r="AA75" s="144" t="str">
        <f t="shared" si="41"/>
        <v/>
      </c>
      <c r="AB75" s="144" t="str">
        <f t="shared" si="41"/>
        <v/>
      </c>
      <c r="AC75" s="144" t="str">
        <f t="shared" si="41"/>
        <v/>
      </c>
      <c r="AD75" s="144" t="str">
        <f t="shared" si="41"/>
        <v/>
      </c>
      <c r="AE75" s="144" t="str">
        <f t="shared" si="41"/>
        <v/>
      </c>
      <c r="AF75" s="144" t="str">
        <f t="shared" si="41"/>
        <v/>
      </c>
      <c r="AG75" s="144" t="str">
        <f t="shared" si="41"/>
        <v/>
      </c>
      <c r="AH75" s="144" t="str">
        <f t="shared" si="41"/>
        <v/>
      </c>
      <c r="AI75" s="144" t="str">
        <f t="shared" si="41"/>
        <v/>
      </c>
      <c r="AJ75" s="144" t="str">
        <f t="shared" si="41"/>
        <v/>
      </c>
      <c r="AK75" s="144" t="str">
        <f>IF(AK$5&lt;&gt;"周日",IF(AK$5&lt;&gt;"周六",IF($L75="","",IF(AK$4&gt;=$L75,IF(AK$4&lt;=$M75,IF($O75=1,"★",""),""),"")),""),"")</f>
        <v/>
      </c>
      <c r="AL75" s="144" t="str">
        <f>IF(AL$5&lt;&gt;"周日",IF(AL$5&lt;&gt;"周六",IF($L75="","",IF(AL$4&gt;=$L75,IF(AL$4&lt;=$M75,IF($O75=1,"★",""),""),"")),""),"")</f>
        <v/>
      </c>
      <c r="AM75" s="144" t="str">
        <f>IF(AM$5&lt;&gt;"周日",IF(AM$5&lt;&gt;"周六",IF($L75="","",IF(AM$4&gt;=$L75,IF(AM$4&lt;=$M75,IF($O75=1,"★",""),""),"")),""),"")</f>
        <v/>
      </c>
      <c r="AN75" s="144" t="str">
        <f>IF(AN$5&lt;&gt;"周日",IF(AN$5&lt;&gt;"周六",IF($L75="","",IF(AN$4&gt;=$L75,IF(AN$4&lt;=$M75,IF($O75=1,"★",""),""),"")),""),"")</f>
        <v/>
      </c>
      <c r="AO75" s="144" t="str">
        <f t="shared" si="42"/>
        <v/>
      </c>
      <c r="AP75" s="144" t="str">
        <f t="shared" si="42"/>
        <v/>
      </c>
      <c r="AQ75" s="144" t="str">
        <f t="shared" si="42"/>
        <v/>
      </c>
      <c r="AR75" s="144" t="str">
        <f t="shared" si="42"/>
        <v/>
      </c>
      <c r="AS75" s="144" t="str">
        <f t="shared" si="42"/>
        <v/>
      </c>
      <c r="AT75" s="144" t="str">
        <f t="shared" si="42"/>
        <v/>
      </c>
      <c r="AU75" s="144" t="str">
        <f t="shared" si="42"/>
        <v/>
      </c>
      <c r="AV75" s="144" t="str">
        <f t="shared" si="42"/>
        <v/>
      </c>
      <c r="AW75" s="144" t="str">
        <f t="shared" si="42"/>
        <v/>
      </c>
      <c r="AX75" s="144" t="str">
        <f t="shared" si="42"/>
        <v/>
      </c>
      <c r="AY75" s="144" t="str">
        <f t="shared" si="42"/>
        <v/>
      </c>
      <c r="AZ75" s="144" t="str">
        <f t="shared" si="42"/>
        <v/>
      </c>
      <c r="BA75" s="144" t="str">
        <f t="shared" si="42"/>
        <v/>
      </c>
      <c r="BB75" s="144" t="str">
        <f t="shared" si="42"/>
        <v/>
      </c>
      <c r="BC75" s="144" t="str">
        <f t="shared" si="42"/>
        <v/>
      </c>
      <c r="BD75" s="144" t="str">
        <f t="shared" si="42"/>
        <v/>
      </c>
      <c r="BE75" s="144" t="str">
        <f t="shared" si="38"/>
        <v/>
      </c>
      <c r="BF75" s="144" t="str">
        <f t="shared" si="38"/>
        <v/>
      </c>
      <c r="BG75" s="145" t="str">
        <f t="shared" si="7"/>
        <v/>
      </c>
    </row>
    <row r="76" spans="1:59" ht="16.8">
      <c r="A76" s="176">
        <v>3</v>
      </c>
      <c r="B76" s="177">
        <v>2</v>
      </c>
      <c r="C76" s="177">
        <v>1</v>
      </c>
      <c r="D76" s="177"/>
      <c r="E76" s="178"/>
      <c r="F76" s="246" t="s">
        <v>271</v>
      </c>
      <c r="G76" s="180"/>
      <c r="H76" s="194"/>
      <c r="I76" s="182"/>
      <c r="J76" s="182"/>
      <c r="K76" s="183"/>
      <c r="L76" s="182"/>
      <c r="M76" s="182"/>
      <c r="N76" s="183"/>
      <c r="O76" s="185"/>
      <c r="P76" s="187"/>
      <c r="Q76" s="140"/>
      <c r="R76" s="141" t="str">
        <f>IF($J76="","",IF($J76&lt;=$L$2,$K76,IF($I76&lt;=$L$2,NETWORKDAYS($I76,$L$2,holiday!$C$3:$C$10)/NETWORKDAYS($I76,$J76,holiday!$C$3:$C$10)*$K76,0)))</f>
        <v/>
      </c>
      <c r="S76" s="141" t="str">
        <f t="shared" si="1"/>
        <v/>
      </c>
      <c r="T76" s="141" t="str">
        <f t="shared" si="2"/>
        <v/>
      </c>
      <c r="U76" s="142"/>
      <c r="V76" s="140"/>
      <c r="W76" s="140"/>
      <c r="Y76" s="143" t="str">
        <f t="shared" si="41"/>
        <v/>
      </c>
      <c r="Z76" s="144" t="str">
        <f t="shared" si="41"/>
        <v/>
      </c>
      <c r="AA76" s="144" t="str">
        <f t="shared" si="41"/>
        <v/>
      </c>
      <c r="AB76" s="144" t="str">
        <f t="shared" si="41"/>
        <v/>
      </c>
      <c r="AC76" s="144" t="str">
        <f t="shared" si="41"/>
        <v/>
      </c>
      <c r="AD76" s="144" t="str">
        <f t="shared" si="41"/>
        <v/>
      </c>
      <c r="AE76" s="144" t="str">
        <f t="shared" si="41"/>
        <v/>
      </c>
      <c r="AF76" s="144" t="str">
        <f t="shared" si="41"/>
        <v/>
      </c>
      <c r="AG76" s="144" t="str">
        <f t="shared" si="41"/>
        <v/>
      </c>
      <c r="AH76" s="144" t="str">
        <f t="shared" si="41"/>
        <v/>
      </c>
      <c r="AI76" s="144" t="str">
        <f t="shared" si="41"/>
        <v/>
      </c>
      <c r="AJ76" s="144" t="str">
        <f t="shared" si="41"/>
        <v/>
      </c>
      <c r="AK76" s="144" t="str">
        <f t="shared" si="41"/>
        <v/>
      </c>
      <c r="AL76" s="144" t="str">
        <f t="shared" si="41"/>
        <v/>
      </c>
      <c r="AM76" s="144" t="str">
        <f t="shared" si="41"/>
        <v/>
      </c>
      <c r="AN76" s="144" t="str">
        <f t="shared" si="41"/>
        <v/>
      </c>
      <c r="AO76" s="144" t="str">
        <f t="shared" si="42"/>
        <v/>
      </c>
      <c r="AP76" s="144" t="str">
        <f t="shared" si="42"/>
        <v/>
      </c>
      <c r="AQ76" s="144" t="str">
        <f t="shared" si="42"/>
        <v/>
      </c>
      <c r="AR76" s="144" t="str">
        <f t="shared" si="42"/>
        <v/>
      </c>
      <c r="AS76" s="144" t="str">
        <f t="shared" si="42"/>
        <v/>
      </c>
      <c r="AT76" s="144" t="str">
        <f t="shared" si="42"/>
        <v/>
      </c>
      <c r="AU76" s="144" t="str">
        <f t="shared" si="42"/>
        <v/>
      </c>
      <c r="AV76" s="144" t="str">
        <f t="shared" si="42"/>
        <v/>
      </c>
      <c r="AW76" s="144" t="str">
        <f t="shared" si="42"/>
        <v/>
      </c>
      <c r="AX76" s="144" t="str">
        <f t="shared" si="42"/>
        <v/>
      </c>
      <c r="AY76" s="144" t="str">
        <f t="shared" si="42"/>
        <v/>
      </c>
      <c r="AZ76" s="144" t="str">
        <f t="shared" si="42"/>
        <v/>
      </c>
      <c r="BA76" s="144" t="str">
        <f t="shared" si="42"/>
        <v/>
      </c>
      <c r="BB76" s="144" t="str">
        <f t="shared" si="42"/>
        <v/>
      </c>
      <c r="BC76" s="144" t="str">
        <f t="shared" si="42"/>
        <v/>
      </c>
      <c r="BD76" s="144" t="str">
        <f t="shared" si="42"/>
        <v/>
      </c>
      <c r="BE76" s="144" t="str">
        <f t="shared" si="38"/>
        <v/>
      </c>
      <c r="BF76" s="144" t="str">
        <f t="shared" si="38"/>
        <v/>
      </c>
      <c r="BG76" s="145" t="str">
        <f t="shared" si="7"/>
        <v/>
      </c>
    </row>
    <row r="77" spans="1:59" ht="16.8">
      <c r="A77" s="176">
        <v>3</v>
      </c>
      <c r="B77" s="177">
        <v>2</v>
      </c>
      <c r="C77" s="177">
        <v>2</v>
      </c>
      <c r="D77" s="177"/>
      <c r="E77" s="178"/>
      <c r="F77" s="233" t="s">
        <v>227</v>
      </c>
      <c r="G77" s="180"/>
      <c r="H77" s="194"/>
      <c r="I77" s="182"/>
      <c r="J77" s="182"/>
      <c r="K77" s="183"/>
      <c r="L77" s="182"/>
      <c r="M77" s="182"/>
      <c r="N77" s="183"/>
      <c r="O77" s="185"/>
      <c r="P77" s="187"/>
      <c r="Q77" s="140"/>
      <c r="R77" s="141" t="str">
        <f>IF($J77="","",IF($J77&lt;=$L$2,$K77,IF($I77&lt;=$L$2,NETWORKDAYS($I77,$L$2,holiday!$C$3:$C$10)/NETWORKDAYS($I77,$J77,holiday!$C$3:$C$10)*$K77,0)))</f>
        <v/>
      </c>
      <c r="S77" s="141" t="str">
        <f t="shared" si="1"/>
        <v/>
      </c>
      <c r="T77" s="141" t="str">
        <f t="shared" si="2"/>
        <v/>
      </c>
      <c r="U77" s="142"/>
      <c r="V77" s="140"/>
      <c r="W77" s="140"/>
      <c r="Y77" s="143" t="str">
        <f t="shared" si="41"/>
        <v/>
      </c>
      <c r="Z77" s="144" t="str">
        <f t="shared" si="41"/>
        <v/>
      </c>
      <c r="AA77" s="144" t="str">
        <f t="shared" si="41"/>
        <v/>
      </c>
      <c r="AB77" s="144" t="str">
        <f t="shared" si="41"/>
        <v/>
      </c>
      <c r="AC77" s="144" t="str">
        <f t="shared" si="41"/>
        <v/>
      </c>
      <c r="AD77" s="144" t="str">
        <f t="shared" si="41"/>
        <v/>
      </c>
      <c r="AE77" s="144" t="str">
        <f t="shared" si="41"/>
        <v/>
      </c>
      <c r="AF77" s="144" t="str">
        <f t="shared" si="41"/>
        <v/>
      </c>
      <c r="AG77" s="144" t="str">
        <f t="shared" si="41"/>
        <v/>
      </c>
      <c r="AH77" s="144" t="str">
        <f t="shared" si="41"/>
        <v/>
      </c>
      <c r="AI77" s="144" t="str">
        <f t="shared" si="41"/>
        <v/>
      </c>
      <c r="AJ77" s="144" t="str">
        <f t="shared" si="41"/>
        <v/>
      </c>
      <c r="AK77" s="144" t="str">
        <f t="shared" si="41"/>
        <v/>
      </c>
      <c r="AL77" s="144" t="str">
        <f t="shared" si="41"/>
        <v/>
      </c>
      <c r="AM77" s="144" t="str">
        <f t="shared" si="41"/>
        <v/>
      </c>
      <c r="AN77" s="144" t="str">
        <f t="shared" si="41"/>
        <v/>
      </c>
      <c r="AO77" s="144" t="str">
        <f t="shared" si="42"/>
        <v/>
      </c>
      <c r="AP77" s="144" t="str">
        <f t="shared" si="42"/>
        <v/>
      </c>
      <c r="AQ77" s="144" t="str">
        <f t="shared" si="42"/>
        <v/>
      </c>
      <c r="AR77" s="144" t="str">
        <f t="shared" si="42"/>
        <v/>
      </c>
      <c r="AS77" s="144" t="str">
        <f t="shared" si="42"/>
        <v/>
      </c>
      <c r="AT77" s="144" t="str">
        <f t="shared" si="42"/>
        <v/>
      </c>
      <c r="AU77" s="144" t="str">
        <f t="shared" si="42"/>
        <v/>
      </c>
      <c r="AV77" s="144" t="str">
        <f t="shared" si="42"/>
        <v/>
      </c>
      <c r="AW77" s="144" t="str">
        <f t="shared" si="42"/>
        <v/>
      </c>
      <c r="AX77" s="144" t="str">
        <f t="shared" si="42"/>
        <v/>
      </c>
      <c r="AY77" s="144" t="str">
        <f t="shared" si="42"/>
        <v/>
      </c>
      <c r="AZ77" s="144" t="str">
        <f t="shared" si="42"/>
        <v/>
      </c>
      <c r="BA77" s="144" t="str">
        <f t="shared" si="42"/>
        <v/>
      </c>
      <c r="BB77" s="144" t="str">
        <f t="shared" si="42"/>
        <v/>
      </c>
      <c r="BC77" s="144" t="str">
        <f t="shared" si="42"/>
        <v/>
      </c>
      <c r="BD77" s="144" t="str">
        <f t="shared" si="42"/>
        <v/>
      </c>
      <c r="BE77" s="144" t="str">
        <f t="shared" si="38"/>
        <v/>
      </c>
      <c r="BF77" s="144" t="str">
        <f t="shared" si="38"/>
        <v/>
      </c>
      <c r="BG77" s="145" t="str">
        <f t="shared" si="7"/>
        <v/>
      </c>
    </row>
    <row r="78" spans="1:59" ht="16.8">
      <c r="A78" s="176">
        <v>3</v>
      </c>
      <c r="B78" s="177">
        <v>2</v>
      </c>
      <c r="C78" s="177">
        <v>3</v>
      </c>
      <c r="D78" s="177"/>
      <c r="E78" s="178"/>
      <c r="F78" s="233" t="s">
        <v>228</v>
      </c>
      <c r="G78" s="180"/>
      <c r="H78" s="194"/>
      <c r="I78" s="182"/>
      <c r="J78" s="182"/>
      <c r="K78" s="183"/>
      <c r="L78" s="182"/>
      <c r="M78" s="182"/>
      <c r="N78" s="183"/>
      <c r="O78" s="185"/>
      <c r="P78" s="187"/>
      <c r="Q78" s="140"/>
      <c r="R78" s="141" t="str">
        <f>IF($J78="","",IF($J78&lt;=$L$2,$K78,IF($I78&lt;=$L$2,NETWORKDAYS($I78,$L$2,holiday!$C$3:$C$10)/NETWORKDAYS($I78,$J78,holiday!$C$3:$C$10)*$K78,0)))</f>
        <v/>
      </c>
      <c r="S78" s="141" t="str">
        <f t="shared" si="1"/>
        <v/>
      </c>
      <c r="T78" s="141" t="str">
        <f t="shared" si="2"/>
        <v/>
      </c>
      <c r="U78" s="142"/>
      <c r="V78" s="140"/>
      <c r="W78" s="140"/>
      <c r="Y78" s="143" t="str">
        <f t="shared" si="41"/>
        <v/>
      </c>
      <c r="Z78" s="144" t="str">
        <f t="shared" si="41"/>
        <v/>
      </c>
      <c r="AA78" s="144" t="str">
        <f t="shared" si="41"/>
        <v/>
      </c>
      <c r="AB78" s="144" t="str">
        <f t="shared" si="41"/>
        <v/>
      </c>
      <c r="AC78" s="144" t="str">
        <f t="shared" si="41"/>
        <v/>
      </c>
      <c r="AD78" s="144" t="str">
        <f t="shared" si="41"/>
        <v/>
      </c>
      <c r="AE78" s="144" t="str">
        <f t="shared" si="41"/>
        <v/>
      </c>
      <c r="AF78" s="144" t="str">
        <f t="shared" si="41"/>
        <v/>
      </c>
      <c r="AG78" s="144" t="str">
        <f t="shared" si="41"/>
        <v/>
      </c>
      <c r="AH78" s="144" t="str">
        <f t="shared" si="41"/>
        <v/>
      </c>
      <c r="AI78" s="144" t="str">
        <f t="shared" si="41"/>
        <v/>
      </c>
      <c r="AJ78" s="144" t="str">
        <f t="shared" si="41"/>
        <v/>
      </c>
      <c r="AK78" s="144" t="str">
        <f t="shared" si="41"/>
        <v/>
      </c>
      <c r="AL78" s="144" t="str">
        <f t="shared" si="41"/>
        <v/>
      </c>
      <c r="AM78" s="144" t="str">
        <f t="shared" si="41"/>
        <v/>
      </c>
      <c r="AN78" s="144" t="str">
        <f t="shared" si="41"/>
        <v/>
      </c>
      <c r="AO78" s="144" t="str">
        <f t="shared" si="42"/>
        <v/>
      </c>
      <c r="AP78" s="144" t="str">
        <f t="shared" si="42"/>
        <v/>
      </c>
      <c r="AQ78" s="144" t="str">
        <f t="shared" si="42"/>
        <v/>
      </c>
      <c r="AR78" s="144" t="str">
        <f t="shared" si="42"/>
        <v/>
      </c>
      <c r="AS78" s="144" t="str">
        <f t="shared" si="42"/>
        <v/>
      </c>
      <c r="AT78" s="144" t="str">
        <f t="shared" si="42"/>
        <v/>
      </c>
      <c r="AU78" s="144" t="str">
        <f t="shared" si="42"/>
        <v/>
      </c>
      <c r="AV78" s="144" t="str">
        <f t="shared" si="42"/>
        <v/>
      </c>
      <c r="AW78" s="144" t="str">
        <f t="shared" si="42"/>
        <v/>
      </c>
      <c r="AX78" s="144" t="str">
        <f t="shared" si="42"/>
        <v/>
      </c>
      <c r="AY78" s="144" t="str">
        <f t="shared" si="42"/>
        <v/>
      </c>
      <c r="AZ78" s="144" t="str">
        <f t="shared" si="42"/>
        <v/>
      </c>
      <c r="BA78" s="144" t="str">
        <f t="shared" si="42"/>
        <v/>
      </c>
      <c r="BB78" s="144" t="str">
        <f t="shared" si="42"/>
        <v/>
      </c>
      <c r="BC78" s="144" t="str">
        <f t="shared" si="42"/>
        <v/>
      </c>
      <c r="BD78" s="144" t="str">
        <f t="shared" si="42"/>
        <v/>
      </c>
      <c r="BE78" s="144" t="str">
        <f t="shared" si="38"/>
        <v/>
      </c>
      <c r="BF78" s="144" t="str">
        <f t="shared" si="38"/>
        <v/>
      </c>
      <c r="BG78" s="145" t="str">
        <f t="shared" si="7"/>
        <v/>
      </c>
    </row>
    <row r="79" spans="1:59" ht="16.8">
      <c r="A79" s="176">
        <v>3</v>
      </c>
      <c r="B79" s="177">
        <v>2</v>
      </c>
      <c r="C79" s="177">
        <v>4</v>
      </c>
      <c r="D79" s="177"/>
      <c r="E79" s="178"/>
      <c r="F79" s="233" t="s">
        <v>229</v>
      </c>
      <c r="G79" s="180"/>
      <c r="H79" s="194"/>
      <c r="I79" s="182"/>
      <c r="J79" s="182"/>
      <c r="K79" s="183"/>
      <c r="L79" s="182"/>
      <c r="M79" s="182"/>
      <c r="N79" s="183"/>
      <c r="O79" s="185"/>
      <c r="P79" s="187"/>
      <c r="Q79" s="140"/>
      <c r="R79" s="141" t="str">
        <f>IF($J79="","",IF($J79&lt;=$L$2,$K79,IF($I79&lt;=$L$2,NETWORKDAYS($I79,$L$2,holiday!$C$3:$C$10)/NETWORKDAYS($I79,$J79,holiday!$C$3:$C$10)*$K79,0)))</f>
        <v/>
      </c>
      <c r="S79" s="141" t="str">
        <f t="shared" si="1"/>
        <v/>
      </c>
      <c r="T79" s="141" t="str">
        <f t="shared" si="2"/>
        <v/>
      </c>
      <c r="U79" s="142"/>
      <c r="V79" s="140"/>
      <c r="W79" s="140"/>
      <c r="Y79" s="143" t="str">
        <f t="shared" si="41"/>
        <v/>
      </c>
      <c r="Z79" s="144" t="str">
        <f t="shared" si="41"/>
        <v/>
      </c>
      <c r="AA79" s="144" t="str">
        <f t="shared" si="41"/>
        <v/>
      </c>
      <c r="AB79" s="144" t="str">
        <f t="shared" si="41"/>
        <v/>
      </c>
      <c r="AC79" s="144" t="str">
        <f t="shared" si="41"/>
        <v/>
      </c>
      <c r="AD79" s="144" t="str">
        <f t="shared" si="41"/>
        <v/>
      </c>
      <c r="AE79" s="144" t="str">
        <f t="shared" si="41"/>
        <v/>
      </c>
      <c r="AF79" s="144" t="str">
        <f t="shared" si="41"/>
        <v/>
      </c>
      <c r="AG79" s="144" t="str">
        <f t="shared" si="41"/>
        <v/>
      </c>
      <c r="AH79" s="144" t="str">
        <f t="shared" si="41"/>
        <v/>
      </c>
      <c r="AI79" s="144" t="str">
        <f t="shared" si="41"/>
        <v/>
      </c>
      <c r="AJ79" s="144" t="str">
        <f t="shared" si="41"/>
        <v/>
      </c>
      <c r="AK79" s="144" t="str">
        <f t="shared" si="41"/>
        <v/>
      </c>
      <c r="AL79" s="144" t="str">
        <f t="shared" si="41"/>
        <v/>
      </c>
      <c r="AM79" s="144" t="str">
        <f t="shared" si="41"/>
        <v/>
      </c>
      <c r="AN79" s="144" t="str">
        <f t="shared" si="41"/>
        <v/>
      </c>
      <c r="AO79" s="144" t="str">
        <f t="shared" si="42"/>
        <v/>
      </c>
      <c r="AP79" s="144" t="str">
        <f t="shared" si="42"/>
        <v/>
      </c>
      <c r="AQ79" s="144" t="str">
        <f t="shared" si="42"/>
        <v/>
      </c>
      <c r="AR79" s="144" t="str">
        <f t="shared" si="42"/>
        <v/>
      </c>
      <c r="AS79" s="144" t="str">
        <f t="shared" si="42"/>
        <v/>
      </c>
      <c r="AT79" s="144" t="str">
        <f t="shared" si="42"/>
        <v/>
      </c>
      <c r="AU79" s="144" t="str">
        <f t="shared" si="42"/>
        <v/>
      </c>
      <c r="AV79" s="144" t="str">
        <f t="shared" si="42"/>
        <v/>
      </c>
      <c r="AW79" s="144" t="str">
        <f t="shared" si="42"/>
        <v/>
      </c>
      <c r="AX79" s="144" t="str">
        <f t="shared" si="42"/>
        <v/>
      </c>
      <c r="AY79" s="144" t="str">
        <f t="shared" si="42"/>
        <v/>
      </c>
      <c r="AZ79" s="144" t="str">
        <f t="shared" si="42"/>
        <v/>
      </c>
      <c r="BA79" s="144" t="str">
        <f t="shared" si="42"/>
        <v/>
      </c>
      <c r="BB79" s="144" t="str">
        <f t="shared" si="42"/>
        <v/>
      </c>
      <c r="BC79" s="144" t="str">
        <f t="shared" si="42"/>
        <v/>
      </c>
      <c r="BD79" s="144" t="str">
        <f t="shared" si="42"/>
        <v/>
      </c>
      <c r="BE79" s="144" t="str">
        <f t="shared" si="38"/>
        <v/>
      </c>
      <c r="BF79" s="144" t="str">
        <f t="shared" si="38"/>
        <v/>
      </c>
      <c r="BG79" s="145" t="str">
        <f t="shared" si="7"/>
        <v/>
      </c>
    </row>
    <row r="80" spans="1:59" ht="16.8">
      <c r="A80" s="176">
        <v>3</v>
      </c>
      <c r="B80" s="177">
        <v>2</v>
      </c>
      <c r="C80" s="177">
        <v>5</v>
      </c>
      <c r="D80" s="177"/>
      <c r="E80" s="178"/>
      <c r="F80" s="233" t="s">
        <v>230</v>
      </c>
      <c r="G80" s="180"/>
      <c r="H80" s="194"/>
      <c r="I80" s="182"/>
      <c r="J80" s="182"/>
      <c r="K80" s="183"/>
      <c r="L80" s="182"/>
      <c r="M80" s="182"/>
      <c r="N80" s="183"/>
      <c r="O80" s="185"/>
      <c r="P80" s="187"/>
      <c r="Q80" s="140"/>
      <c r="R80" s="141" t="str">
        <f>IF($J80="","",IF($J80&lt;=$L$2,$K80,IF($I80&lt;=$L$2,NETWORKDAYS($I80,$L$2,holiday!$C$3:$C$10)/NETWORKDAYS($I80,$J80,holiday!$C$3:$C$10)*$K80,0)))</f>
        <v/>
      </c>
      <c r="S80" s="141" t="str">
        <f t="shared" si="1"/>
        <v/>
      </c>
      <c r="T80" s="141" t="str">
        <f t="shared" si="2"/>
        <v/>
      </c>
      <c r="U80" s="142"/>
      <c r="V80" s="140"/>
      <c r="W80" s="140"/>
      <c r="Y80" s="143" t="str">
        <f t="shared" si="41"/>
        <v/>
      </c>
      <c r="Z80" s="144" t="str">
        <f t="shared" si="41"/>
        <v/>
      </c>
      <c r="AA80" s="144" t="str">
        <f t="shared" si="41"/>
        <v/>
      </c>
      <c r="AB80" s="144" t="str">
        <f t="shared" si="41"/>
        <v/>
      </c>
      <c r="AC80" s="144" t="str">
        <f t="shared" si="41"/>
        <v/>
      </c>
      <c r="AD80" s="144" t="str">
        <f t="shared" si="41"/>
        <v/>
      </c>
      <c r="AE80" s="144" t="str">
        <f t="shared" si="41"/>
        <v/>
      </c>
      <c r="AF80" s="144" t="str">
        <f t="shared" si="41"/>
        <v/>
      </c>
      <c r="AG80" s="144" t="str">
        <f t="shared" si="41"/>
        <v/>
      </c>
      <c r="AH80" s="144" t="str">
        <f t="shared" si="41"/>
        <v/>
      </c>
      <c r="AI80" s="144" t="str">
        <f t="shared" si="41"/>
        <v/>
      </c>
      <c r="AJ80" s="144" t="str">
        <f t="shared" si="41"/>
        <v/>
      </c>
      <c r="AK80" s="144" t="str">
        <f t="shared" si="41"/>
        <v/>
      </c>
      <c r="AL80" s="144" t="str">
        <f t="shared" si="41"/>
        <v/>
      </c>
      <c r="AM80" s="144" t="str">
        <f t="shared" si="41"/>
        <v/>
      </c>
      <c r="AN80" s="144" t="str">
        <f t="shared" si="41"/>
        <v/>
      </c>
      <c r="AO80" s="144" t="str">
        <f t="shared" si="42"/>
        <v/>
      </c>
      <c r="AP80" s="144" t="str">
        <f t="shared" si="42"/>
        <v/>
      </c>
      <c r="AQ80" s="144" t="str">
        <f t="shared" si="42"/>
        <v/>
      </c>
      <c r="AR80" s="144" t="str">
        <f t="shared" si="42"/>
        <v/>
      </c>
      <c r="AS80" s="144" t="str">
        <f t="shared" si="42"/>
        <v/>
      </c>
      <c r="AT80" s="144" t="str">
        <f t="shared" si="42"/>
        <v/>
      </c>
      <c r="AU80" s="144" t="str">
        <f t="shared" si="42"/>
        <v/>
      </c>
      <c r="AV80" s="144" t="str">
        <f t="shared" si="42"/>
        <v/>
      </c>
      <c r="AW80" s="144" t="str">
        <f t="shared" si="42"/>
        <v/>
      </c>
      <c r="AX80" s="144" t="str">
        <f t="shared" si="42"/>
        <v/>
      </c>
      <c r="AY80" s="144" t="str">
        <f t="shared" si="42"/>
        <v/>
      </c>
      <c r="AZ80" s="144" t="str">
        <f t="shared" si="42"/>
        <v/>
      </c>
      <c r="BA80" s="144" t="str">
        <f t="shared" si="42"/>
        <v/>
      </c>
      <c r="BB80" s="144" t="str">
        <f t="shared" si="42"/>
        <v/>
      </c>
      <c r="BC80" s="144" t="str">
        <f t="shared" si="42"/>
        <v/>
      </c>
      <c r="BD80" s="144" t="str">
        <f t="shared" si="42"/>
        <v/>
      </c>
      <c r="BE80" s="144" t="str">
        <f t="shared" si="38"/>
        <v/>
      </c>
      <c r="BF80" s="144" t="str">
        <f t="shared" si="38"/>
        <v/>
      </c>
      <c r="BG80" s="145" t="str">
        <f t="shared" si="7"/>
        <v/>
      </c>
    </row>
    <row r="81" spans="1:59" ht="16.8">
      <c r="A81" s="176">
        <v>3</v>
      </c>
      <c r="B81" s="177">
        <v>2</v>
      </c>
      <c r="C81" s="177">
        <v>6</v>
      </c>
      <c r="D81" s="177"/>
      <c r="E81" s="178"/>
      <c r="F81" s="233" t="s">
        <v>231</v>
      </c>
      <c r="G81" s="180"/>
      <c r="H81" s="194"/>
      <c r="I81" s="182"/>
      <c r="J81" s="182"/>
      <c r="K81" s="183"/>
      <c r="L81" s="182"/>
      <c r="M81" s="182"/>
      <c r="N81" s="183"/>
      <c r="O81" s="185"/>
      <c r="P81" s="187"/>
      <c r="Q81" s="140"/>
      <c r="R81" s="141" t="str">
        <f>IF($J81="","",IF($J81&lt;=$L$2,$K81,IF($I81&lt;=$L$2,NETWORKDAYS($I81,$L$2,holiday!$C$3:$C$10)/NETWORKDAYS($I81,$J81,holiday!$C$3:$C$10)*$K81,0)))</f>
        <v/>
      </c>
      <c r="S81" s="141" t="str">
        <f t="shared" si="1"/>
        <v/>
      </c>
      <c r="T81" s="141" t="str">
        <f t="shared" si="2"/>
        <v/>
      </c>
      <c r="U81" s="142"/>
      <c r="V81" s="140"/>
      <c r="W81" s="140"/>
      <c r="Y81" s="143" t="str">
        <f t="shared" si="41"/>
        <v/>
      </c>
      <c r="Z81" s="144" t="str">
        <f t="shared" si="41"/>
        <v/>
      </c>
      <c r="AA81" s="144" t="str">
        <f t="shared" si="41"/>
        <v/>
      </c>
      <c r="AB81" s="144" t="str">
        <f t="shared" si="41"/>
        <v/>
      </c>
      <c r="AC81" s="144" t="str">
        <f t="shared" si="41"/>
        <v/>
      </c>
      <c r="AD81" s="144" t="str">
        <f t="shared" si="41"/>
        <v/>
      </c>
      <c r="AE81" s="144" t="str">
        <f t="shared" si="41"/>
        <v/>
      </c>
      <c r="AF81" s="144" t="str">
        <f t="shared" si="41"/>
        <v/>
      </c>
      <c r="AG81" s="144" t="str">
        <f t="shared" si="41"/>
        <v/>
      </c>
      <c r="AH81" s="144" t="str">
        <f t="shared" si="41"/>
        <v/>
      </c>
      <c r="AI81" s="144" t="str">
        <f t="shared" si="41"/>
        <v/>
      </c>
      <c r="AJ81" s="144" t="str">
        <f t="shared" si="41"/>
        <v/>
      </c>
      <c r="AK81" s="144" t="str">
        <f t="shared" si="41"/>
        <v/>
      </c>
      <c r="AL81" s="144" t="str">
        <f t="shared" si="41"/>
        <v/>
      </c>
      <c r="AM81" s="144" t="str">
        <f t="shared" si="41"/>
        <v/>
      </c>
      <c r="AN81" s="144" t="str">
        <f t="shared" si="41"/>
        <v/>
      </c>
      <c r="AO81" s="144" t="str">
        <f t="shared" si="42"/>
        <v/>
      </c>
      <c r="AP81" s="144" t="str">
        <f t="shared" si="42"/>
        <v/>
      </c>
      <c r="AQ81" s="144" t="str">
        <f t="shared" si="42"/>
        <v/>
      </c>
      <c r="AR81" s="144" t="str">
        <f t="shared" si="42"/>
        <v/>
      </c>
      <c r="AS81" s="144" t="str">
        <f t="shared" si="42"/>
        <v/>
      </c>
      <c r="AT81" s="144" t="str">
        <f t="shared" si="42"/>
        <v/>
      </c>
      <c r="AU81" s="144" t="str">
        <f t="shared" si="42"/>
        <v/>
      </c>
      <c r="AV81" s="144" t="str">
        <f t="shared" si="42"/>
        <v/>
      </c>
      <c r="AW81" s="144" t="str">
        <f t="shared" si="42"/>
        <v/>
      </c>
      <c r="AX81" s="144" t="str">
        <f t="shared" si="42"/>
        <v/>
      </c>
      <c r="AY81" s="144" t="str">
        <f t="shared" si="42"/>
        <v/>
      </c>
      <c r="AZ81" s="144" t="str">
        <f t="shared" si="42"/>
        <v/>
      </c>
      <c r="BA81" s="144" t="str">
        <f t="shared" si="42"/>
        <v/>
      </c>
      <c r="BB81" s="144" t="str">
        <f t="shared" si="42"/>
        <v/>
      </c>
      <c r="BC81" s="144" t="str">
        <f t="shared" si="42"/>
        <v/>
      </c>
      <c r="BD81" s="144" t="str">
        <f t="shared" si="42"/>
        <v/>
      </c>
      <c r="BE81" s="144" t="str">
        <f t="shared" si="38"/>
        <v/>
      </c>
      <c r="BF81" s="144" t="str">
        <f t="shared" si="38"/>
        <v/>
      </c>
      <c r="BG81" s="145" t="str">
        <f t="shared" si="7"/>
        <v/>
      </c>
    </row>
    <row r="82" spans="1:59" ht="16.8">
      <c r="A82" s="176">
        <v>3</v>
      </c>
      <c r="B82" s="177">
        <v>2</v>
      </c>
      <c r="C82" s="177">
        <v>7</v>
      </c>
      <c r="D82" s="177"/>
      <c r="E82" s="178"/>
      <c r="F82" s="233" t="s">
        <v>232</v>
      </c>
      <c r="G82" s="180"/>
      <c r="H82" s="194"/>
      <c r="I82" s="182"/>
      <c r="J82" s="182"/>
      <c r="K82" s="183"/>
      <c r="L82" s="182"/>
      <c r="M82" s="182"/>
      <c r="N82" s="183"/>
      <c r="O82" s="185"/>
      <c r="P82" s="187"/>
      <c r="Q82" s="140"/>
      <c r="R82" s="141" t="str">
        <f>IF($J82="","",IF($J82&lt;=$L$2,$K82,IF($I82&lt;=$L$2,NETWORKDAYS($I82,$L$2,holiday!$C$3:$C$10)/NETWORKDAYS($I82,$J82,holiday!$C$3:$C$10)*$K82,0)))</f>
        <v/>
      </c>
      <c r="S82" s="141" t="str">
        <f t="shared" si="1"/>
        <v/>
      </c>
      <c r="T82" s="141" t="str">
        <f t="shared" si="2"/>
        <v/>
      </c>
      <c r="U82" s="142"/>
      <c r="V82" s="140"/>
      <c r="W82" s="140"/>
      <c r="Y82" s="143" t="str">
        <f t="shared" si="41"/>
        <v/>
      </c>
      <c r="Z82" s="144" t="str">
        <f t="shared" si="41"/>
        <v/>
      </c>
      <c r="AA82" s="144" t="str">
        <f t="shared" si="41"/>
        <v/>
      </c>
      <c r="AB82" s="144" t="str">
        <f t="shared" si="41"/>
        <v/>
      </c>
      <c r="AC82" s="144" t="str">
        <f t="shared" si="41"/>
        <v/>
      </c>
      <c r="AD82" s="144" t="str">
        <f t="shared" si="41"/>
        <v/>
      </c>
      <c r="AE82" s="144" t="str">
        <f t="shared" si="41"/>
        <v/>
      </c>
      <c r="AF82" s="144" t="str">
        <f t="shared" si="41"/>
        <v/>
      </c>
      <c r="AG82" s="144" t="str">
        <f t="shared" si="41"/>
        <v/>
      </c>
      <c r="AH82" s="144" t="str">
        <f t="shared" si="41"/>
        <v/>
      </c>
      <c r="AI82" s="144" t="str">
        <f t="shared" si="41"/>
        <v/>
      </c>
      <c r="AJ82" s="144" t="str">
        <f t="shared" si="41"/>
        <v/>
      </c>
      <c r="AK82" s="144" t="str">
        <f t="shared" si="41"/>
        <v/>
      </c>
      <c r="AL82" s="144" t="str">
        <f t="shared" si="41"/>
        <v/>
      </c>
      <c r="AM82" s="144" t="str">
        <f t="shared" si="41"/>
        <v/>
      </c>
      <c r="AN82" s="144" t="str">
        <f t="shared" si="41"/>
        <v/>
      </c>
      <c r="AO82" s="144" t="str">
        <f t="shared" si="42"/>
        <v/>
      </c>
      <c r="AP82" s="144" t="str">
        <f t="shared" si="42"/>
        <v/>
      </c>
      <c r="AQ82" s="144" t="str">
        <f t="shared" si="42"/>
        <v/>
      </c>
      <c r="AR82" s="144" t="str">
        <f t="shared" si="42"/>
        <v/>
      </c>
      <c r="AS82" s="144" t="str">
        <f t="shared" si="42"/>
        <v/>
      </c>
      <c r="AT82" s="144" t="str">
        <f t="shared" si="42"/>
        <v/>
      </c>
      <c r="AU82" s="144" t="str">
        <f t="shared" si="42"/>
        <v/>
      </c>
      <c r="AV82" s="144" t="str">
        <f t="shared" si="42"/>
        <v/>
      </c>
      <c r="AW82" s="144" t="str">
        <f t="shared" si="42"/>
        <v/>
      </c>
      <c r="AX82" s="144" t="str">
        <f t="shared" si="42"/>
        <v/>
      </c>
      <c r="AY82" s="144" t="str">
        <f t="shared" si="42"/>
        <v/>
      </c>
      <c r="AZ82" s="144" t="str">
        <f t="shared" si="42"/>
        <v/>
      </c>
      <c r="BA82" s="144" t="str">
        <f t="shared" si="42"/>
        <v/>
      </c>
      <c r="BB82" s="144" t="str">
        <f t="shared" si="42"/>
        <v/>
      </c>
      <c r="BC82" s="144" t="str">
        <f t="shared" si="42"/>
        <v/>
      </c>
      <c r="BD82" s="144" t="str">
        <f t="shared" si="42"/>
        <v/>
      </c>
      <c r="BE82" s="144" t="str">
        <f t="shared" si="38"/>
        <v/>
      </c>
      <c r="BF82" s="144" t="str">
        <f t="shared" si="38"/>
        <v/>
      </c>
      <c r="BG82" s="145" t="str">
        <f t="shared" si="7"/>
        <v/>
      </c>
    </row>
    <row r="83" spans="1:59" ht="16.8">
      <c r="A83" s="176">
        <v>3</v>
      </c>
      <c r="B83" s="177">
        <v>2</v>
      </c>
      <c r="C83" s="177">
        <v>8</v>
      </c>
      <c r="D83" s="177"/>
      <c r="E83" s="178"/>
      <c r="F83" s="233" t="s">
        <v>233</v>
      </c>
      <c r="G83" s="180"/>
      <c r="H83" s="194"/>
      <c r="I83" s="182"/>
      <c r="J83" s="182"/>
      <c r="K83" s="183"/>
      <c r="L83" s="182"/>
      <c r="M83" s="182"/>
      <c r="N83" s="183"/>
      <c r="O83" s="185"/>
      <c r="P83" s="187"/>
      <c r="Q83" s="140"/>
      <c r="R83" s="141" t="str">
        <f>IF($J83="","",IF($J83&lt;=$L$2,$K83,IF($I83&lt;=$L$2,NETWORKDAYS($I83,$L$2,holiday!$C$3:$C$10)/NETWORKDAYS($I83,$J83,holiday!$C$3:$C$10)*$K83,0)))</f>
        <v/>
      </c>
      <c r="S83" s="141" t="str">
        <f t="shared" si="1"/>
        <v/>
      </c>
      <c r="T83" s="141" t="str">
        <f t="shared" si="2"/>
        <v/>
      </c>
      <c r="U83" s="142"/>
      <c r="V83" s="140"/>
      <c r="W83" s="140"/>
      <c r="Y83" s="143" t="str">
        <f t="shared" si="41"/>
        <v/>
      </c>
      <c r="Z83" s="144" t="str">
        <f t="shared" si="41"/>
        <v/>
      </c>
      <c r="AA83" s="144" t="str">
        <f t="shared" si="41"/>
        <v/>
      </c>
      <c r="AB83" s="144" t="str">
        <f t="shared" si="41"/>
        <v/>
      </c>
      <c r="AC83" s="144" t="str">
        <f t="shared" si="41"/>
        <v/>
      </c>
      <c r="AD83" s="144" t="str">
        <f t="shared" si="41"/>
        <v/>
      </c>
      <c r="AE83" s="144" t="str">
        <f t="shared" si="41"/>
        <v/>
      </c>
      <c r="AF83" s="144" t="str">
        <f t="shared" ref="AF83:AN83" si="44">IF(AF$5&lt;&gt;"周日",IF(AF$5&lt;&gt;"周六",IF($L83="","",IF(AF$4&gt;=$L83,IF(AF$4&lt;=$M83,IF($O83=1,"★",""),""),"")),""),"")</f>
        <v/>
      </c>
      <c r="AG83" s="144" t="str">
        <f t="shared" si="44"/>
        <v/>
      </c>
      <c r="AH83" s="144" t="str">
        <f t="shared" si="44"/>
        <v/>
      </c>
      <c r="AI83" s="144" t="str">
        <f t="shared" si="44"/>
        <v/>
      </c>
      <c r="AJ83" s="144" t="str">
        <f t="shared" si="44"/>
        <v/>
      </c>
      <c r="AK83" s="144" t="str">
        <f t="shared" si="44"/>
        <v/>
      </c>
      <c r="AL83" s="144" t="str">
        <f t="shared" si="44"/>
        <v/>
      </c>
      <c r="AM83" s="144" t="str">
        <f t="shared" si="44"/>
        <v/>
      </c>
      <c r="AN83" s="144" t="str">
        <f t="shared" si="44"/>
        <v/>
      </c>
      <c r="AO83" s="144" t="str">
        <f t="shared" si="42"/>
        <v/>
      </c>
      <c r="AP83" s="144" t="str">
        <f t="shared" si="42"/>
        <v/>
      </c>
      <c r="AQ83" s="144" t="str">
        <f t="shared" si="42"/>
        <v/>
      </c>
      <c r="AR83" s="144" t="str">
        <f t="shared" si="42"/>
        <v/>
      </c>
      <c r="AS83" s="144" t="str">
        <f t="shared" si="42"/>
        <v/>
      </c>
      <c r="AT83" s="144" t="str">
        <f t="shared" si="42"/>
        <v/>
      </c>
      <c r="AU83" s="144" t="str">
        <f t="shared" si="42"/>
        <v/>
      </c>
      <c r="AV83" s="144" t="str">
        <f t="shared" si="42"/>
        <v/>
      </c>
      <c r="AW83" s="144" t="str">
        <f t="shared" si="42"/>
        <v/>
      </c>
      <c r="AX83" s="144" t="str">
        <f t="shared" si="42"/>
        <v/>
      </c>
      <c r="AY83" s="144" t="str">
        <f t="shared" si="42"/>
        <v/>
      </c>
      <c r="AZ83" s="144" t="str">
        <f t="shared" si="42"/>
        <v/>
      </c>
      <c r="BA83" s="144" t="str">
        <f t="shared" si="42"/>
        <v/>
      </c>
      <c r="BB83" s="144" t="str">
        <f t="shared" si="42"/>
        <v/>
      </c>
      <c r="BC83" s="144" t="str">
        <f t="shared" si="42"/>
        <v/>
      </c>
      <c r="BD83" s="144" t="str">
        <f>IF(BD$5&lt;&gt;"周日",IF(BD$5&lt;&gt;"周六",IF($L83="","",IF(BD$4&gt;=$L83,IF(BD$4&lt;=$M83,IF($O83=1,"★",""),""),"")),""),"")</f>
        <v/>
      </c>
      <c r="BE83" s="144" t="str">
        <f t="shared" si="38"/>
        <v/>
      </c>
      <c r="BF83" s="144" t="str">
        <f t="shared" si="38"/>
        <v/>
      </c>
      <c r="BG83" s="145" t="str">
        <f t="shared" si="7"/>
        <v/>
      </c>
    </row>
    <row r="84" spans="1:59" ht="16.8">
      <c r="A84" s="176">
        <v>3</v>
      </c>
      <c r="B84" s="177">
        <v>2</v>
      </c>
      <c r="C84" s="177">
        <v>9</v>
      </c>
      <c r="D84" s="177"/>
      <c r="E84" s="178"/>
      <c r="F84" s="232"/>
      <c r="G84" s="180"/>
      <c r="H84" s="194"/>
      <c r="I84" s="182"/>
      <c r="J84" s="182"/>
      <c r="K84" s="183"/>
      <c r="L84" s="182"/>
      <c r="M84" s="182"/>
      <c r="N84" s="184"/>
      <c r="O84" s="185"/>
      <c r="P84" s="186"/>
      <c r="Q84" s="140"/>
      <c r="R84" s="141" t="str">
        <f>IF($J84="","",IF($J84&lt;=$L$2,$K84,IF($I84&lt;=$L$2,NETWORKDAYS($I84,$L$2,holiday!$C$3:$C$10)/NETWORKDAYS($I84,$J84,holiday!$C$3:$C$10)*$K84,0)))</f>
        <v/>
      </c>
      <c r="S84" s="141" t="str">
        <f t="shared" si="1"/>
        <v/>
      </c>
      <c r="T84" s="141" t="str">
        <f t="shared" si="2"/>
        <v/>
      </c>
      <c r="U84" s="142"/>
      <c r="V84" s="140"/>
      <c r="W84" s="140"/>
      <c r="Y84" s="143" t="str">
        <f t="shared" ref="Y84:AN84" si="45">IF(Y$5&lt;&gt;"周日",IF(Y$5&lt;&gt;"周六",IF($L84="","",IF(Y$4&gt;=$L84,IF(Y$4&lt;=$M84,IF($O84=1,"★",""),""),"")),""),"")</f>
        <v/>
      </c>
      <c r="Z84" s="144" t="str">
        <f t="shared" si="45"/>
        <v/>
      </c>
      <c r="AA84" s="144" t="str">
        <f t="shared" si="45"/>
        <v/>
      </c>
      <c r="AB84" s="144" t="str">
        <f t="shared" si="45"/>
        <v/>
      </c>
      <c r="AC84" s="144" t="str">
        <f t="shared" si="45"/>
        <v/>
      </c>
      <c r="AD84" s="144" t="str">
        <f t="shared" si="45"/>
        <v/>
      </c>
      <c r="AE84" s="144" t="str">
        <f t="shared" si="45"/>
        <v/>
      </c>
      <c r="AF84" s="144" t="str">
        <f t="shared" si="45"/>
        <v/>
      </c>
      <c r="AG84" s="144" t="str">
        <f t="shared" si="45"/>
        <v/>
      </c>
      <c r="AH84" s="144" t="str">
        <f t="shared" si="45"/>
        <v/>
      </c>
      <c r="AI84" s="144" t="str">
        <f t="shared" si="45"/>
        <v/>
      </c>
      <c r="AJ84" s="144" t="str">
        <f t="shared" si="45"/>
        <v/>
      </c>
      <c r="AK84" s="144" t="str">
        <f t="shared" si="45"/>
        <v/>
      </c>
      <c r="AL84" s="144" t="str">
        <f t="shared" si="45"/>
        <v/>
      </c>
      <c r="AM84" s="144" t="str">
        <f t="shared" si="45"/>
        <v/>
      </c>
      <c r="AN84" s="144" t="str">
        <f t="shared" si="45"/>
        <v/>
      </c>
      <c r="AO84" s="144" t="str">
        <f t="shared" si="42"/>
        <v/>
      </c>
      <c r="AP84" s="144" t="str">
        <f t="shared" si="42"/>
        <v/>
      </c>
      <c r="AQ84" s="144" t="str">
        <f t="shared" si="42"/>
        <v/>
      </c>
      <c r="AR84" s="144" t="str">
        <f t="shared" si="42"/>
        <v/>
      </c>
      <c r="AS84" s="144" t="str">
        <f t="shared" si="42"/>
        <v/>
      </c>
      <c r="AT84" s="144" t="str">
        <f t="shared" si="42"/>
        <v/>
      </c>
      <c r="AU84" s="144" t="str">
        <f t="shared" si="42"/>
        <v/>
      </c>
      <c r="AV84" s="144" t="str">
        <f t="shared" si="42"/>
        <v/>
      </c>
      <c r="AW84" s="144" t="str">
        <f t="shared" si="42"/>
        <v/>
      </c>
      <c r="AX84" s="144" t="str">
        <f t="shared" si="42"/>
        <v/>
      </c>
      <c r="AY84" s="144" t="str">
        <f t="shared" si="42"/>
        <v/>
      </c>
      <c r="AZ84" s="144" t="str">
        <f t="shared" si="42"/>
        <v/>
      </c>
      <c r="BA84" s="144" t="str">
        <f t="shared" si="42"/>
        <v/>
      </c>
      <c r="BB84" s="144" t="str">
        <f t="shared" si="42"/>
        <v/>
      </c>
      <c r="BC84" s="144" t="str">
        <f t="shared" si="42"/>
        <v/>
      </c>
      <c r="BD84" s="144" t="str">
        <f t="shared" si="42"/>
        <v/>
      </c>
      <c r="BE84" s="144" t="str">
        <f t="shared" si="38"/>
        <v/>
      </c>
      <c r="BF84" s="144" t="str">
        <f t="shared" si="38"/>
        <v/>
      </c>
      <c r="BG84" s="145" t="str">
        <f t="shared" si="7"/>
        <v/>
      </c>
    </row>
    <row r="85" spans="1:59" ht="16.8">
      <c r="A85" s="240">
        <v>3</v>
      </c>
      <c r="B85" s="241">
        <v>3</v>
      </c>
      <c r="C85" s="241"/>
      <c r="D85" s="241"/>
      <c r="E85" s="242"/>
      <c r="F85" s="244" t="s">
        <v>279</v>
      </c>
      <c r="G85" s="234"/>
      <c r="H85" s="235"/>
      <c r="I85" s="236">
        <v>43612</v>
      </c>
      <c r="J85" s="236">
        <v>43630</v>
      </c>
      <c r="K85" s="237"/>
      <c r="L85" s="236"/>
      <c r="M85" s="236"/>
      <c r="N85" s="243"/>
      <c r="O85" s="238"/>
      <c r="P85" s="239"/>
      <c r="Q85" s="140"/>
      <c r="R85" s="141">
        <f>IF($J85="","",IF($J85&lt;=$L$2,$K85,IF($I85&lt;=$L$2,NETWORKDAYS($I85,$L$2,holiday!$C$3:$C$10)/NETWORKDAYS($I85,$J85,holiday!$C$3:$C$10)*$K85,0)))</f>
        <v>0</v>
      </c>
      <c r="S85" s="141">
        <f t="shared" si="1"/>
        <v>0</v>
      </c>
      <c r="T85" s="141">
        <f t="shared" si="2"/>
        <v>0</v>
      </c>
      <c r="U85" s="142"/>
      <c r="V85" s="140"/>
      <c r="W85" s="140"/>
      <c r="Y85" s="143" t="str">
        <f t="shared" si="41"/>
        <v/>
      </c>
      <c r="Z85" s="144" t="str">
        <f t="shared" si="41"/>
        <v/>
      </c>
      <c r="AA85" s="144" t="str">
        <f t="shared" si="41"/>
        <v/>
      </c>
      <c r="AB85" s="144" t="str">
        <f t="shared" si="41"/>
        <v/>
      </c>
      <c r="AC85" s="144" t="str">
        <f t="shared" si="41"/>
        <v/>
      </c>
      <c r="AD85" s="144" t="str">
        <f t="shared" si="41"/>
        <v/>
      </c>
      <c r="AE85" s="144" t="str">
        <f t="shared" si="41"/>
        <v/>
      </c>
      <c r="AF85" s="144" t="str">
        <f t="shared" si="41"/>
        <v/>
      </c>
      <c r="AG85" s="144" t="str">
        <f t="shared" si="41"/>
        <v/>
      </c>
      <c r="AH85" s="144" t="str">
        <f t="shared" si="41"/>
        <v/>
      </c>
      <c r="AI85" s="144" t="str">
        <f t="shared" si="41"/>
        <v/>
      </c>
      <c r="AJ85" s="144" t="str">
        <f t="shared" si="41"/>
        <v/>
      </c>
      <c r="AK85" s="144" t="str">
        <f>IF(AK$5&lt;&gt;"周日",IF(AK$5&lt;&gt;"周六",IF($L85="","",IF(AK$4&gt;=$L85,IF(AK$4&lt;=$M85,IF($O85=1,"★",""),""),"")),""),"")</f>
        <v/>
      </c>
      <c r="AL85" s="144" t="str">
        <f>IF(AL$5&lt;&gt;"周日",IF(AL$5&lt;&gt;"周六",IF($L85="","",IF(AL$4&gt;=$L85,IF(AL$4&lt;=$M85,IF($O85=1,"★",""),""),"")),""),"")</f>
        <v/>
      </c>
      <c r="AM85" s="144" t="str">
        <f>IF(AM$5&lt;&gt;"周日",IF(AM$5&lt;&gt;"周六",IF($L85="","",IF(AM$4&gt;=$L85,IF(AM$4&lt;=$M85,IF($O85=1,"★",""),""),"")),""),"")</f>
        <v/>
      </c>
      <c r="AN85" s="144" t="str">
        <f>IF(AN$5&lt;&gt;"周日",IF(AN$5&lt;&gt;"周六",IF($L85="","",IF(AN$4&gt;=$L85,IF(AN$4&lt;=$M85,IF($O85=1,"★",""),""),"")),""),"")</f>
        <v/>
      </c>
      <c r="AO85" s="144" t="str">
        <f t="shared" si="42"/>
        <v/>
      </c>
      <c r="AP85" s="144" t="str">
        <f t="shared" si="42"/>
        <v/>
      </c>
      <c r="AQ85" s="144" t="str">
        <f t="shared" si="42"/>
        <v/>
      </c>
      <c r="AR85" s="144" t="str">
        <f t="shared" si="42"/>
        <v/>
      </c>
      <c r="AS85" s="144" t="str">
        <f t="shared" si="42"/>
        <v/>
      </c>
      <c r="AT85" s="144" t="str">
        <f t="shared" si="42"/>
        <v/>
      </c>
      <c r="AU85" s="144" t="str">
        <f t="shared" si="42"/>
        <v/>
      </c>
      <c r="AV85" s="144" t="str">
        <f t="shared" si="42"/>
        <v/>
      </c>
      <c r="AW85" s="144" t="str">
        <f t="shared" si="42"/>
        <v/>
      </c>
      <c r="AX85" s="144" t="str">
        <f t="shared" si="42"/>
        <v/>
      </c>
      <c r="AY85" s="144" t="str">
        <f t="shared" si="42"/>
        <v/>
      </c>
      <c r="AZ85" s="144" t="str">
        <f t="shared" si="42"/>
        <v/>
      </c>
      <c r="BA85" s="144" t="str">
        <f t="shared" si="42"/>
        <v/>
      </c>
      <c r="BB85" s="144" t="str">
        <f t="shared" si="42"/>
        <v/>
      </c>
      <c r="BC85" s="144" t="str">
        <f t="shared" si="42"/>
        <v/>
      </c>
      <c r="BD85" s="144" t="str">
        <f t="shared" si="42"/>
        <v/>
      </c>
      <c r="BE85" s="144" t="str">
        <f t="shared" si="38"/>
        <v/>
      </c>
      <c r="BF85" s="144" t="str">
        <f t="shared" si="38"/>
        <v/>
      </c>
      <c r="BG85" s="145" t="str">
        <f t="shared" si="7"/>
        <v/>
      </c>
    </row>
    <row r="86" spans="1:59" ht="16.8">
      <c r="A86" s="176">
        <v>3</v>
      </c>
      <c r="B86" s="177">
        <v>3</v>
      </c>
      <c r="C86" s="177">
        <v>1</v>
      </c>
      <c r="D86" s="177"/>
      <c r="E86" s="178"/>
      <c r="F86" s="246" t="s">
        <v>281</v>
      </c>
      <c r="G86" s="180"/>
      <c r="H86" s="194"/>
      <c r="I86" s="182"/>
      <c r="J86" s="182"/>
      <c r="K86" s="183"/>
      <c r="L86" s="182"/>
      <c r="M86" s="182"/>
      <c r="N86" s="183"/>
      <c r="O86" s="185"/>
      <c r="P86" s="187"/>
      <c r="Q86" s="140"/>
      <c r="R86" s="141" t="str">
        <f>IF($J86="","",IF($J86&lt;=$L$2,$K86,IF($I86&lt;=$L$2,NETWORKDAYS($I86,$L$2,holiday!$C$3:$C$10)/NETWORKDAYS($I86,$J86,holiday!$C$3:$C$10)*$K86,0)))</f>
        <v/>
      </c>
      <c r="S86" s="141" t="str">
        <f t="shared" si="1"/>
        <v/>
      </c>
      <c r="T86" s="141" t="str">
        <f t="shared" si="2"/>
        <v/>
      </c>
      <c r="U86" s="142"/>
      <c r="V86" s="140"/>
      <c r="W86" s="140"/>
      <c r="Y86" s="143" t="str">
        <f t="shared" ref="Y86:AN93" si="46">IF(Y$5&lt;&gt;"周日",IF(Y$5&lt;&gt;"周六",IF($L86="","",IF(Y$4&gt;=$L86,IF(Y$4&lt;=$M86,IF($O86=1,"★",""),""),"")),""),"")</f>
        <v/>
      </c>
      <c r="Z86" s="144" t="str">
        <f t="shared" si="46"/>
        <v/>
      </c>
      <c r="AA86" s="144" t="str">
        <f t="shared" si="46"/>
        <v/>
      </c>
      <c r="AB86" s="144" t="str">
        <f t="shared" si="46"/>
        <v/>
      </c>
      <c r="AC86" s="144" t="str">
        <f t="shared" si="46"/>
        <v/>
      </c>
      <c r="AD86" s="144" t="str">
        <f t="shared" si="46"/>
        <v/>
      </c>
      <c r="AE86" s="144" t="str">
        <f t="shared" si="46"/>
        <v/>
      </c>
      <c r="AF86" s="144" t="str">
        <f t="shared" si="46"/>
        <v/>
      </c>
      <c r="AG86" s="144" t="str">
        <f t="shared" si="46"/>
        <v/>
      </c>
      <c r="AH86" s="144" t="str">
        <f t="shared" si="46"/>
        <v/>
      </c>
      <c r="AI86" s="144" t="str">
        <f t="shared" si="46"/>
        <v/>
      </c>
      <c r="AJ86" s="144" t="str">
        <f t="shared" si="46"/>
        <v/>
      </c>
      <c r="AK86" s="144" t="str">
        <f t="shared" si="46"/>
        <v/>
      </c>
      <c r="AL86" s="144" t="str">
        <f t="shared" si="46"/>
        <v/>
      </c>
      <c r="AM86" s="144" t="str">
        <f t="shared" si="46"/>
        <v/>
      </c>
      <c r="AN86" s="144" t="str">
        <f t="shared" si="46"/>
        <v/>
      </c>
      <c r="AO86" s="144" t="str">
        <f t="shared" si="42"/>
        <v/>
      </c>
      <c r="AP86" s="144" t="str">
        <f t="shared" si="42"/>
        <v/>
      </c>
      <c r="AQ86" s="144" t="str">
        <f t="shared" si="42"/>
        <v/>
      </c>
      <c r="AR86" s="144" t="str">
        <f t="shared" si="42"/>
        <v/>
      </c>
      <c r="AS86" s="144" t="str">
        <f t="shared" si="42"/>
        <v/>
      </c>
      <c r="AT86" s="144" t="str">
        <f t="shared" si="42"/>
        <v/>
      </c>
      <c r="AU86" s="144" t="str">
        <f t="shared" si="42"/>
        <v/>
      </c>
      <c r="AV86" s="144" t="str">
        <f t="shared" si="42"/>
        <v/>
      </c>
      <c r="AW86" s="144" t="str">
        <f t="shared" si="42"/>
        <v/>
      </c>
      <c r="AX86" s="144" t="str">
        <f t="shared" si="42"/>
        <v/>
      </c>
      <c r="AY86" s="144" t="str">
        <f t="shared" si="42"/>
        <v/>
      </c>
      <c r="AZ86" s="144" t="str">
        <f t="shared" si="42"/>
        <v/>
      </c>
      <c r="BA86" s="144" t="str">
        <f t="shared" si="42"/>
        <v/>
      </c>
      <c r="BB86" s="144" t="str">
        <f t="shared" si="42"/>
        <v/>
      </c>
      <c r="BC86" s="144" t="str">
        <f t="shared" si="42"/>
        <v/>
      </c>
      <c r="BD86" s="144" t="str">
        <f t="shared" si="42"/>
        <v/>
      </c>
      <c r="BE86" s="144" t="str">
        <f t="shared" si="38"/>
        <v/>
      </c>
      <c r="BF86" s="144" t="str">
        <f t="shared" si="38"/>
        <v/>
      </c>
      <c r="BG86" s="145" t="str">
        <f t="shared" si="7"/>
        <v/>
      </c>
    </row>
    <row r="87" spans="1:59" ht="16.8">
      <c r="A87" s="176">
        <v>3</v>
      </c>
      <c r="B87" s="177">
        <v>3</v>
      </c>
      <c r="C87" s="177">
        <v>2</v>
      </c>
      <c r="D87" s="177"/>
      <c r="E87" s="178"/>
      <c r="F87" s="246" t="s">
        <v>282</v>
      </c>
      <c r="G87" s="180"/>
      <c r="H87" s="194"/>
      <c r="I87" s="182"/>
      <c r="J87" s="182"/>
      <c r="K87" s="183"/>
      <c r="L87" s="182"/>
      <c r="M87" s="182"/>
      <c r="N87" s="183"/>
      <c r="O87" s="185"/>
      <c r="P87" s="187"/>
      <c r="Q87" s="140"/>
      <c r="R87" s="141" t="str">
        <f>IF($J87="","",IF($J87&lt;=$L$2,$K87,IF($I87&lt;=$L$2,NETWORKDAYS($I87,$L$2,holiday!$C$3:$C$10)/NETWORKDAYS($I87,$J87,holiday!$C$3:$C$10)*$K87,0)))</f>
        <v/>
      </c>
      <c r="S87" s="141" t="str">
        <f t="shared" si="1"/>
        <v/>
      </c>
      <c r="T87" s="141" t="str">
        <f t="shared" si="2"/>
        <v/>
      </c>
      <c r="U87" s="142"/>
      <c r="V87" s="140"/>
      <c r="W87" s="140"/>
      <c r="Y87" s="143" t="str">
        <f t="shared" si="46"/>
        <v/>
      </c>
      <c r="Z87" s="144" t="str">
        <f t="shared" si="46"/>
        <v/>
      </c>
      <c r="AA87" s="144" t="str">
        <f t="shared" si="46"/>
        <v/>
      </c>
      <c r="AB87" s="144" t="str">
        <f t="shared" si="46"/>
        <v/>
      </c>
      <c r="AC87" s="144" t="str">
        <f t="shared" si="46"/>
        <v/>
      </c>
      <c r="AD87" s="144" t="str">
        <f t="shared" si="46"/>
        <v/>
      </c>
      <c r="AE87" s="144" t="str">
        <f t="shared" si="46"/>
        <v/>
      </c>
      <c r="AF87" s="144" t="str">
        <f t="shared" si="46"/>
        <v/>
      </c>
      <c r="AG87" s="144" t="str">
        <f t="shared" si="46"/>
        <v/>
      </c>
      <c r="AH87" s="144" t="str">
        <f t="shared" si="46"/>
        <v/>
      </c>
      <c r="AI87" s="144" t="str">
        <f t="shared" si="46"/>
        <v/>
      </c>
      <c r="AJ87" s="144" t="str">
        <f t="shared" si="46"/>
        <v/>
      </c>
      <c r="AK87" s="144" t="str">
        <f t="shared" si="46"/>
        <v/>
      </c>
      <c r="AL87" s="144" t="str">
        <f t="shared" si="46"/>
        <v/>
      </c>
      <c r="AM87" s="144" t="str">
        <f t="shared" si="46"/>
        <v/>
      </c>
      <c r="AN87" s="144" t="str">
        <f t="shared" si="46"/>
        <v/>
      </c>
      <c r="AO87" s="144" t="str">
        <f t="shared" ref="AO87:BD94" si="47">IF(AO$5&lt;&gt;"周日",IF(AO$5&lt;&gt;"周六",IF($L87="","",IF(AO$4&gt;=$L87,IF(AO$4&lt;=$M87,IF($O87=1,"★",""),""),"")),""),"")</f>
        <v/>
      </c>
      <c r="AP87" s="144" t="str">
        <f t="shared" si="47"/>
        <v/>
      </c>
      <c r="AQ87" s="144" t="str">
        <f t="shared" si="47"/>
        <v/>
      </c>
      <c r="AR87" s="144" t="str">
        <f t="shared" si="47"/>
        <v/>
      </c>
      <c r="AS87" s="144" t="str">
        <f t="shared" si="47"/>
        <v/>
      </c>
      <c r="AT87" s="144" t="str">
        <f t="shared" si="47"/>
        <v/>
      </c>
      <c r="AU87" s="144" t="str">
        <f t="shared" si="47"/>
        <v/>
      </c>
      <c r="AV87" s="144" t="str">
        <f t="shared" si="47"/>
        <v/>
      </c>
      <c r="AW87" s="144" t="str">
        <f t="shared" si="47"/>
        <v/>
      </c>
      <c r="AX87" s="144" t="str">
        <f t="shared" si="47"/>
        <v/>
      </c>
      <c r="AY87" s="144" t="str">
        <f t="shared" si="47"/>
        <v/>
      </c>
      <c r="AZ87" s="144" t="str">
        <f t="shared" si="47"/>
        <v/>
      </c>
      <c r="BA87" s="144" t="str">
        <f t="shared" si="47"/>
        <v/>
      </c>
      <c r="BB87" s="144" t="str">
        <f t="shared" si="47"/>
        <v/>
      </c>
      <c r="BC87" s="144" t="str">
        <f t="shared" si="47"/>
        <v/>
      </c>
      <c r="BD87" s="144" t="str">
        <f t="shared" si="47"/>
        <v/>
      </c>
      <c r="BE87" s="144" t="str">
        <f t="shared" si="38"/>
        <v/>
      </c>
      <c r="BF87" s="144" t="str">
        <f t="shared" si="38"/>
        <v/>
      </c>
      <c r="BG87" s="145" t="str">
        <f t="shared" si="7"/>
        <v/>
      </c>
    </row>
    <row r="88" spans="1:59" ht="16.8">
      <c r="A88" s="176">
        <v>3</v>
      </c>
      <c r="B88" s="177">
        <v>3</v>
      </c>
      <c r="C88" s="177">
        <v>3</v>
      </c>
      <c r="D88" s="177"/>
      <c r="E88" s="178"/>
      <c r="F88" s="246" t="s">
        <v>283</v>
      </c>
      <c r="G88" s="180"/>
      <c r="H88" s="194"/>
      <c r="I88" s="182"/>
      <c r="J88" s="182"/>
      <c r="K88" s="183"/>
      <c r="L88" s="182"/>
      <c r="M88" s="182"/>
      <c r="N88" s="183"/>
      <c r="O88" s="185"/>
      <c r="P88" s="187"/>
      <c r="Q88" s="140"/>
      <c r="R88" s="141" t="str">
        <f>IF($J88="","",IF($J88&lt;=$L$2,$K88,IF($I88&lt;=$L$2,NETWORKDAYS($I88,$L$2,holiday!$C$3:$C$10)/NETWORKDAYS($I88,$J88,holiday!$C$3:$C$10)*$K88,0)))</f>
        <v/>
      </c>
      <c r="S88" s="141" t="str">
        <f t="shared" si="1"/>
        <v/>
      </c>
      <c r="T88" s="141" t="str">
        <f t="shared" si="2"/>
        <v/>
      </c>
      <c r="U88" s="142"/>
      <c r="V88" s="140"/>
      <c r="W88" s="140"/>
      <c r="Y88" s="143" t="str">
        <f t="shared" si="46"/>
        <v/>
      </c>
      <c r="Z88" s="144" t="str">
        <f t="shared" si="46"/>
        <v/>
      </c>
      <c r="AA88" s="144" t="str">
        <f t="shared" si="46"/>
        <v/>
      </c>
      <c r="AB88" s="144" t="str">
        <f t="shared" si="46"/>
        <v/>
      </c>
      <c r="AC88" s="144" t="str">
        <f t="shared" si="46"/>
        <v/>
      </c>
      <c r="AD88" s="144" t="str">
        <f t="shared" si="46"/>
        <v/>
      </c>
      <c r="AE88" s="144" t="str">
        <f t="shared" si="46"/>
        <v/>
      </c>
      <c r="AF88" s="144" t="str">
        <f t="shared" si="46"/>
        <v/>
      </c>
      <c r="AG88" s="144" t="str">
        <f t="shared" si="46"/>
        <v/>
      </c>
      <c r="AH88" s="144" t="str">
        <f t="shared" si="46"/>
        <v/>
      </c>
      <c r="AI88" s="144" t="str">
        <f t="shared" si="46"/>
        <v/>
      </c>
      <c r="AJ88" s="144" t="str">
        <f t="shared" si="46"/>
        <v/>
      </c>
      <c r="AK88" s="144" t="str">
        <f t="shared" si="46"/>
        <v/>
      </c>
      <c r="AL88" s="144" t="str">
        <f t="shared" si="46"/>
        <v/>
      </c>
      <c r="AM88" s="144" t="str">
        <f t="shared" si="46"/>
        <v/>
      </c>
      <c r="AN88" s="144" t="str">
        <f t="shared" si="46"/>
        <v/>
      </c>
      <c r="AO88" s="144" t="str">
        <f t="shared" si="47"/>
        <v/>
      </c>
      <c r="AP88" s="144" t="str">
        <f t="shared" si="47"/>
        <v/>
      </c>
      <c r="AQ88" s="144" t="str">
        <f t="shared" si="47"/>
        <v/>
      </c>
      <c r="AR88" s="144" t="str">
        <f t="shared" si="47"/>
        <v/>
      </c>
      <c r="AS88" s="144" t="str">
        <f t="shared" si="47"/>
        <v/>
      </c>
      <c r="AT88" s="144" t="str">
        <f t="shared" si="47"/>
        <v/>
      </c>
      <c r="AU88" s="144" t="str">
        <f t="shared" si="47"/>
        <v/>
      </c>
      <c r="AV88" s="144" t="str">
        <f t="shared" si="47"/>
        <v/>
      </c>
      <c r="AW88" s="144" t="str">
        <f t="shared" si="47"/>
        <v/>
      </c>
      <c r="AX88" s="144" t="str">
        <f t="shared" si="47"/>
        <v/>
      </c>
      <c r="AY88" s="144" t="str">
        <f t="shared" si="47"/>
        <v/>
      </c>
      <c r="AZ88" s="144" t="str">
        <f t="shared" si="47"/>
        <v/>
      </c>
      <c r="BA88" s="144" t="str">
        <f t="shared" si="47"/>
        <v/>
      </c>
      <c r="BB88" s="144" t="str">
        <f t="shared" si="47"/>
        <v/>
      </c>
      <c r="BC88" s="144" t="str">
        <f t="shared" si="47"/>
        <v/>
      </c>
      <c r="BD88" s="144" t="str">
        <f t="shared" si="47"/>
        <v/>
      </c>
      <c r="BE88" s="144" t="str">
        <f t="shared" si="38"/>
        <v/>
      </c>
      <c r="BF88" s="144" t="str">
        <f t="shared" si="38"/>
        <v/>
      </c>
      <c r="BG88" s="145" t="str">
        <f t="shared" si="7"/>
        <v/>
      </c>
    </row>
    <row r="89" spans="1:59" ht="16.8">
      <c r="A89" s="176">
        <v>3</v>
      </c>
      <c r="B89" s="177">
        <v>3</v>
      </c>
      <c r="C89" s="177">
        <v>4</v>
      </c>
      <c r="D89" s="177"/>
      <c r="E89" s="178"/>
      <c r="F89" s="246" t="s">
        <v>284</v>
      </c>
      <c r="G89" s="180"/>
      <c r="H89" s="194"/>
      <c r="I89" s="182"/>
      <c r="J89" s="182"/>
      <c r="K89" s="183"/>
      <c r="L89" s="182"/>
      <c r="M89" s="182"/>
      <c r="N89" s="183"/>
      <c r="O89" s="185"/>
      <c r="P89" s="187"/>
      <c r="Q89" s="140"/>
      <c r="R89" s="141" t="str">
        <f>IF($J89="","",IF($J89&lt;=$L$2,$K89,IF($I89&lt;=$L$2,NETWORKDAYS($I89,$L$2,holiday!$C$3:$C$10)/NETWORKDAYS($I89,$J89,holiday!$C$3:$C$10)*$K89,0)))</f>
        <v/>
      </c>
      <c r="S89" s="141" t="str">
        <f t="shared" si="1"/>
        <v/>
      </c>
      <c r="T89" s="141" t="str">
        <f t="shared" si="2"/>
        <v/>
      </c>
      <c r="U89" s="142"/>
      <c r="V89" s="140"/>
      <c r="W89" s="140"/>
      <c r="Y89" s="143" t="str">
        <f t="shared" si="46"/>
        <v/>
      </c>
      <c r="Z89" s="144" t="str">
        <f t="shared" si="46"/>
        <v/>
      </c>
      <c r="AA89" s="144" t="str">
        <f t="shared" si="46"/>
        <v/>
      </c>
      <c r="AB89" s="144" t="str">
        <f t="shared" si="46"/>
        <v/>
      </c>
      <c r="AC89" s="144" t="str">
        <f t="shared" si="46"/>
        <v/>
      </c>
      <c r="AD89" s="144" t="str">
        <f t="shared" si="46"/>
        <v/>
      </c>
      <c r="AE89" s="144" t="str">
        <f t="shared" si="46"/>
        <v/>
      </c>
      <c r="AF89" s="144" t="str">
        <f t="shared" si="46"/>
        <v/>
      </c>
      <c r="AG89" s="144" t="str">
        <f t="shared" si="46"/>
        <v/>
      </c>
      <c r="AH89" s="144" t="str">
        <f t="shared" si="46"/>
        <v/>
      </c>
      <c r="AI89" s="144" t="str">
        <f t="shared" si="46"/>
        <v/>
      </c>
      <c r="AJ89" s="144" t="str">
        <f t="shared" si="46"/>
        <v/>
      </c>
      <c r="AK89" s="144" t="str">
        <f t="shared" si="46"/>
        <v/>
      </c>
      <c r="AL89" s="144" t="str">
        <f t="shared" si="46"/>
        <v/>
      </c>
      <c r="AM89" s="144" t="str">
        <f t="shared" si="46"/>
        <v/>
      </c>
      <c r="AN89" s="144" t="str">
        <f t="shared" si="46"/>
        <v/>
      </c>
      <c r="AO89" s="144" t="str">
        <f t="shared" si="47"/>
        <v/>
      </c>
      <c r="AP89" s="144" t="str">
        <f t="shared" si="47"/>
        <v/>
      </c>
      <c r="AQ89" s="144" t="str">
        <f t="shared" si="47"/>
        <v/>
      </c>
      <c r="AR89" s="144" t="str">
        <f t="shared" si="47"/>
        <v/>
      </c>
      <c r="AS89" s="144" t="str">
        <f t="shared" si="47"/>
        <v/>
      </c>
      <c r="AT89" s="144" t="str">
        <f t="shared" si="47"/>
        <v/>
      </c>
      <c r="AU89" s="144" t="str">
        <f t="shared" si="47"/>
        <v/>
      </c>
      <c r="AV89" s="144" t="str">
        <f t="shared" si="47"/>
        <v/>
      </c>
      <c r="AW89" s="144" t="str">
        <f t="shared" si="47"/>
        <v/>
      </c>
      <c r="AX89" s="144" t="str">
        <f t="shared" si="47"/>
        <v/>
      </c>
      <c r="AY89" s="144" t="str">
        <f t="shared" si="47"/>
        <v/>
      </c>
      <c r="AZ89" s="144" t="str">
        <f t="shared" si="47"/>
        <v/>
      </c>
      <c r="BA89" s="144" t="str">
        <f t="shared" si="47"/>
        <v/>
      </c>
      <c r="BB89" s="144" t="str">
        <f t="shared" si="47"/>
        <v/>
      </c>
      <c r="BC89" s="144" t="str">
        <f t="shared" si="47"/>
        <v/>
      </c>
      <c r="BD89" s="144" t="str">
        <f t="shared" si="47"/>
        <v/>
      </c>
      <c r="BE89" s="144" t="str">
        <f t="shared" si="38"/>
        <v/>
      </c>
      <c r="BF89" s="144" t="str">
        <f t="shared" si="38"/>
        <v/>
      </c>
      <c r="BG89" s="145" t="str">
        <f t="shared" si="7"/>
        <v/>
      </c>
    </row>
    <row r="90" spans="1:59" ht="16.8">
      <c r="A90" s="176">
        <v>3</v>
      </c>
      <c r="B90" s="177">
        <v>3</v>
      </c>
      <c r="C90" s="177">
        <v>5</v>
      </c>
      <c r="D90" s="177"/>
      <c r="E90" s="178"/>
      <c r="F90" s="246" t="s">
        <v>285</v>
      </c>
      <c r="G90" s="180"/>
      <c r="H90" s="194"/>
      <c r="I90" s="182"/>
      <c r="J90" s="182"/>
      <c r="K90" s="183"/>
      <c r="L90" s="182"/>
      <c r="M90" s="182"/>
      <c r="N90" s="183"/>
      <c r="O90" s="185"/>
      <c r="P90" s="187"/>
      <c r="Q90" s="140"/>
      <c r="R90" s="141" t="str">
        <f>IF($J90="","",IF($J90&lt;=$L$2,$K90,IF($I90&lt;=$L$2,NETWORKDAYS($I90,$L$2,holiday!$C$3:$C$10)/NETWORKDAYS($I90,$J90,holiday!$C$3:$C$10)*$K90,0)))</f>
        <v/>
      </c>
      <c r="S90" s="141" t="str">
        <f t="shared" si="1"/>
        <v/>
      </c>
      <c r="T90" s="141" t="str">
        <f t="shared" si="2"/>
        <v/>
      </c>
      <c r="U90" s="142"/>
      <c r="V90" s="140"/>
      <c r="W90" s="140"/>
      <c r="Y90" s="143" t="str">
        <f t="shared" si="46"/>
        <v/>
      </c>
      <c r="Z90" s="144" t="str">
        <f t="shared" si="46"/>
        <v/>
      </c>
      <c r="AA90" s="144" t="str">
        <f t="shared" si="46"/>
        <v/>
      </c>
      <c r="AB90" s="144" t="str">
        <f t="shared" si="46"/>
        <v/>
      </c>
      <c r="AC90" s="144" t="str">
        <f t="shared" si="46"/>
        <v/>
      </c>
      <c r="AD90" s="144" t="str">
        <f t="shared" si="46"/>
        <v/>
      </c>
      <c r="AE90" s="144" t="str">
        <f t="shared" si="46"/>
        <v/>
      </c>
      <c r="AF90" s="144" t="str">
        <f t="shared" si="46"/>
        <v/>
      </c>
      <c r="AG90" s="144" t="str">
        <f t="shared" si="46"/>
        <v/>
      </c>
      <c r="AH90" s="144" t="str">
        <f t="shared" si="46"/>
        <v/>
      </c>
      <c r="AI90" s="144" t="str">
        <f t="shared" si="46"/>
        <v/>
      </c>
      <c r="AJ90" s="144" t="str">
        <f t="shared" si="46"/>
        <v/>
      </c>
      <c r="AK90" s="144" t="str">
        <f t="shared" si="46"/>
        <v/>
      </c>
      <c r="AL90" s="144" t="str">
        <f t="shared" si="46"/>
        <v/>
      </c>
      <c r="AM90" s="144" t="str">
        <f t="shared" si="46"/>
        <v/>
      </c>
      <c r="AN90" s="144" t="str">
        <f t="shared" si="46"/>
        <v/>
      </c>
      <c r="AO90" s="144" t="str">
        <f t="shared" si="47"/>
        <v/>
      </c>
      <c r="AP90" s="144" t="str">
        <f t="shared" si="47"/>
        <v/>
      </c>
      <c r="AQ90" s="144" t="str">
        <f t="shared" si="47"/>
        <v/>
      </c>
      <c r="AR90" s="144" t="str">
        <f t="shared" si="47"/>
        <v/>
      </c>
      <c r="AS90" s="144" t="str">
        <f t="shared" si="47"/>
        <v/>
      </c>
      <c r="AT90" s="144" t="str">
        <f t="shared" si="47"/>
        <v/>
      </c>
      <c r="AU90" s="144" t="str">
        <f t="shared" si="47"/>
        <v/>
      </c>
      <c r="AV90" s="144" t="str">
        <f t="shared" si="47"/>
        <v/>
      </c>
      <c r="AW90" s="144" t="str">
        <f t="shared" si="47"/>
        <v/>
      </c>
      <c r="AX90" s="144" t="str">
        <f t="shared" si="47"/>
        <v/>
      </c>
      <c r="AY90" s="144" t="str">
        <f t="shared" si="47"/>
        <v/>
      </c>
      <c r="AZ90" s="144" t="str">
        <f t="shared" si="47"/>
        <v/>
      </c>
      <c r="BA90" s="144" t="str">
        <f t="shared" si="47"/>
        <v/>
      </c>
      <c r="BB90" s="144" t="str">
        <f t="shared" si="47"/>
        <v/>
      </c>
      <c r="BC90" s="144" t="str">
        <f t="shared" si="47"/>
        <v/>
      </c>
      <c r="BD90" s="144" t="str">
        <f t="shared" si="47"/>
        <v/>
      </c>
      <c r="BE90" s="144" t="str">
        <f t="shared" si="38"/>
        <v/>
      </c>
      <c r="BF90" s="144" t="str">
        <f t="shared" si="38"/>
        <v/>
      </c>
      <c r="BG90" s="145" t="str">
        <f t="shared" si="7"/>
        <v/>
      </c>
    </row>
    <row r="91" spans="1:59" ht="16.8">
      <c r="A91" s="176">
        <v>3</v>
      </c>
      <c r="B91" s="177">
        <v>3</v>
      </c>
      <c r="C91" s="177">
        <v>6</v>
      </c>
      <c r="D91" s="177"/>
      <c r="E91" s="178"/>
      <c r="F91" s="246" t="s">
        <v>286</v>
      </c>
      <c r="G91" s="180"/>
      <c r="H91" s="194"/>
      <c r="I91" s="182"/>
      <c r="J91" s="182"/>
      <c r="K91" s="183"/>
      <c r="L91" s="182"/>
      <c r="M91" s="182"/>
      <c r="N91" s="183"/>
      <c r="O91" s="185"/>
      <c r="P91" s="187"/>
      <c r="Q91" s="140"/>
      <c r="R91" s="141" t="str">
        <f>IF($J91="","",IF($J91&lt;=$L$2,$K91,IF($I91&lt;=$L$2,NETWORKDAYS($I91,$L$2,holiday!$C$3:$C$10)/NETWORKDAYS($I91,$J91,holiday!$C$3:$C$10)*$K91,0)))</f>
        <v/>
      </c>
      <c r="S91" s="141" t="str">
        <f t="shared" si="1"/>
        <v/>
      </c>
      <c r="T91" s="141" t="str">
        <f t="shared" si="2"/>
        <v/>
      </c>
      <c r="U91" s="142"/>
      <c r="V91" s="140"/>
      <c r="W91" s="140"/>
      <c r="Y91" s="143" t="str">
        <f t="shared" si="46"/>
        <v/>
      </c>
      <c r="Z91" s="144" t="str">
        <f t="shared" si="46"/>
        <v/>
      </c>
      <c r="AA91" s="144" t="str">
        <f t="shared" si="46"/>
        <v/>
      </c>
      <c r="AB91" s="144" t="str">
        <f t="shared" si="46"/>
        <v/>
      </c>
      <c r="AC91" s="144" t="str">
        <f t="shared" si="46"/>
        <v/>
      </c>
      <c r="AD91" s="144" t="str">
        <f t="shared" si="46"/>
        <v/>
      </c>
      <c r="AE91" s="144" t="str">
        <f t="shared" si="46"/>
        <v/>
      </c>
      <c r="AF91" s="144" t="str">
        <f t="shared" si="46"/>
        <v/>
      </c>
      <c r="AG91" s="144" t="str">
        <f t="shared" si="46"/>
        <v/>
      </c>
      <c r="AH91" s="144" t="str">
        <f t="shared" si="46"/>
        <v/>
      </c>
      <c r="AI91" s="144" t="str">
        <f t="shared" si="46"/>
        <v/>
      </c>
      <c r="AJ91" s="144" t="str">
        <f t="shared" si="46"/>
        <v/>
      </c>
      <c r="AK91" s="144" t="str">
        <f t="shared" si="46"/>
        <v/>
      </c>
      <c r="AL91" s="144" t="str">
        <f t="shared" si="46"/>
        <v/>
      </c>
      <c r="AM91" s="144" t="str">
        <f t="shared" si="46"/>
        <v/>
      </c>
      <c r="AN91" s="144" t="str">
        <f t="shared" si="46"/>
        <v/>
      </c>
      <c r="AO91" s="144" t="str">
        <f t="shared" si="47"/>
        <v/>
      </c>
      <c r="AP91" s="144" t="str">
        <f t="shared" si="47"/>
        <v/>
      </c>
      <c r="AQ91" s="144" t="str">
        <f t="shared" si="47"/>
        <v/>
      </c>
      <c r="AR91" s="144" t="str">
        <f t="shared" si="47"/>
        <v/>
      </c>
      <c r="AS91" s="144" t="str">
        <f t="shared" si="47"/>
        <v/>
      </c>
      <c r="AT91" s="144" t="str">
        <f t="shared" si="47"/>
        <v/>
      </c>
      <c r="AU91" s="144" t="str">
        <f t="shared" si="47"/>
        <v/>
      </c>
      <c r="AV91" s="144" t="str">
        <f t="shared" si="47"/>
        <v/>
      </c>
      <c r="AW91" s="144" t="str">
        <f t="shared" si="47"/>
        <v/>
      </c>
      <c r="AX91" s="144" t="str">
        <f t="shared" si="47"/>
        <v/>
      </c>
      <c r="AY91" s="144" t="str">
        <f t="shared" si="47"/>
        <v/>
      </c>
      <c r="AZ91" s="144" t="str">
        <f t="shared" si="47"/>
        <v/>
      </c>
      <c r="BA91" s="144" t="str">
        <f t="shared" si="47"/>
        <v/>
      </c>
      <c r="BB91" s="144" t="str">
        <f t="shared" si="47"/>
        <v/>
      </c>
      <c r="BC91" s="144" t="str">
        <f t="shared" si="47"/>
        <v/>
      </c>
      <c r="BD91" s="144" t="str">
        <f t="shared" si="47"/>
        <v/>
      </c>
      <c r="BE91" s="144" t="str">
        <f t="shared" si="38"/>
        <v/>
      </c>
      <c r="BF91" s="144" t="str">
        <f t="shared" si="38"/>
        <v/>
      </c>
      <c r="BG91" s="145" t="str">
        <f t="shared" si="7"/>
        <v/>
      </c>
    </row>
    <row r="92" spans="1:59" ht="16.8">
      <c r="A92" s="176">
        <v>3</v>
      </c>
      <c r="B92" s="177">
        <v>3</v>
      </c>
      <c r="C92" s="177">
        <v>7</v>
      </c>
      <c r="D92" s="177"/>
      <c r="E92" s="178"/>
      <c r="F92" s="246" t="s">
        <v>287</v>
      </c>
      <c r="G92" s="180"/>
      <c r="H92" s="194"/>
      <c r="I92" s="182"/>
      <c r="J92" s="182"/>
      <c r="K92" s="183"/>
      <c r="L92" s="182"/>
      <c r="M92" s="182"/>
      <c r="N92" s="183"/>
      <c r="O92" s="185"/>
      <c r="P92" s="187"/>
      <c r="Q92" s="140"/>
      <c r="R92" s="141" t="str">
        <f>IF($J92="","",IF($J92&lt;=$L$2,$K92,IF($I92&lt;=$L$2,NETWORKDAYS($I92,$L$2,holiday!$C$3:$C$10)/NETWORKDAYS($I92,$J92,holiday!$C$3:$C$10)*$K92,0)))</f>
        <v/>
      </c>
      <c r="S92" s="141" t="str">
        <f t="shared" si="1"/>
        <v/>
      </c>
      <c r="T92" s="141" t="str">
        <f t="shared" si="2"/>
        <v/>
      </c>
      <c r="U92" s="142"/>
      <c r="V92" s="140"/>
      <c r="W92" s="140"/>
      <c r="Y92" s="143" t="str">
        <f t="shared" si="46"/>
        <v/>
      </c>
      <c r="Z92" s="144" t="str">
        <f t="shared" si="46"/>
        <v/>
      </c>
      <c r="AA92" s="144" t="str">
        <f t="shared" si="46"/>
        <v/>
      </c>
      <c r="AB92" s="144" t="str">
        <f t="shared" si="46"/>
        <v/>
      </c>
      <c r="AC92" s="144" t="str">
        <f t="shared" si="46"/>
        <v/>
      </c>
      <c r="AD92" s="144" t="str">
        <f t="shared" si="46"/>
        <v/>
      </c>
      <c r="AE92" s="144" t="str">
        <f t="shared" si="46"/>
        <v/>
      </c>
      <c r="AF92" s="144" t="str">
        <f t="shared" si="46"/>
        <v/>
      </c>
      <c r="AG92" s="144" t="str">
        <f t="shared" si="46"/>
        <v/>
      </c>
      <c r="AH92" s="144" t="str">
        <f t="shared" si="46"/>
        <v/>
      </c>
      <c r="AI92" s="144" t="str">
        <f t="shared" si="46"/>
        <v/>
      </c>
      <c r="AJ92" s="144" t="str">
        <f t="shared" si="46"/>
        <v/>
      </c>
      <c r="AK92" s="144" t="str">
        <f t="shared" si="46"/>
        <v/>
      </c>
      <c r="AL92" s="144" t="str">
        <f t="shared" si="46"/>
        <v/>
      </c>
      <c r="AM92" s="144" t="str">
        <f t="shared" si="46"/>
        <v/>
      </c>
      <c r="AN92" s="144" t="str">
        <f t="shared" si="46"/>
        <v/>
      </c>
      <c r="AO92" s="144" t="str">
        <f t="shared" si="47"/>
        <v/>
      </c>
      <c r="AP92" s="144" t="str">
        <f t="shared" si="47"/>
        <v/>
      </c>
      <c r="AQ92" s="144" t="str">
        <f t="shared" si="47"/>
        <v/>
      </c>
      <c r="AR92" s="144" t="str">
        <f t="shared" si="47"/>
        <v/>
      </c>
      <c r="AS92" s="144" t="str">
        <f t="shared" si="47"/>
        <v/>
      </c>
      <c r="AT92" s="144" t="str">
        <f t="shared" si="47"/>
        <v/>
      </c>
      <c r="AU92" s="144" t="str">
        <f t="shared" si="47"/>
        <v/>
      </c>
      <c r="AV92" s="144" t="str">
        <f t="shared" si="47"/>
        <v/>
      </c>
      <c r="AW92" s="144" t="str">
        <f t="shared" si="47"/>
        <v/>
      </c>
      <c r="AX92" s="144" t="str">
        <f t="shared" si="47"/>
        <v/>
      </c>
      <c r="AY92" s="144" t="str">
        <f t="shared" si="47"/>
        <v/>
      </c>
      <c r="AZ92" s="144" t="str">
        <f t="shared" si="47"/>
        <v/>
      </c>
      <c r="BA92" s="144" t="str">
        <f t="shared" si="47"/>
        <v/>
      </c>
      <c r="BB92" s="144" t="str">
        <f t="shared" si="47"/>
        <v/>
      </c>
      <c r="BC92" s="144" t="str">
        <f t="shared" si="47"/>
        <v/>
      </c>
      <c r="BD92" s="144" t="str">
        <f t="shared" si="47"/>
        <v/>
      </c>
      <c r="BE92" s="144" t="str">
        <f t="shared" si="38"/>
        <v/>
      </c>
      <c r="BF92" s="144" t="str">
        <f t="shared" si="38"/>
        <v/>
      </c>
      <c r="BG92" s="145" t="str">
        <f t="shared" si="7"/>
        <v/>
      </c>
    </row>
    <row r="93" spans="1:59" ht="16.8">
      <c r="A93" s="176">
        <v>3</v>
      </c>
      <c r="B93" s="177">
        <v>3</v>
      </c>
      <c r="C93" s="177">
        <v>8</v>
      </c>
      <c r="D93" s="177"/>
      <c r="E93" s="178"/>
      <c r="F93" s="246" t="s">
        <v>288</v>
      </c>
      <c r="G93" s="180"/>
      <c r="H93" s="194"/>
      <c r="I93" s="182"/>
      <c r="J93" s="182"/>
      <c r="K93" s="183"/>
      <c r="L93" s="182"/>
      <c r="M93" s="182"/>
      <c r="N93" s="183"/>
      <c r="O93" s="185"/>
      <c r="P93" s="187"/>
      <c r="Q93" s="140"/>
      <c r="R93" s="141" t="str">
        <f>IF($J93="","",IF($J93&lt;=$L$2,$K93,IF($I93&lt;=$L$2,NETWORKDAYS($I93,$L$2,holiday!$C$3:$C$10)/NETWORKDAYS($I93,$J93,holiday!$C$3:$C$10)*$K93,0)))</f>
        <v/>
      </c>
      <c r="S93" s="141" t="str">
        <f t="shared" si="1"/>
        <v/>
      </c>
      <c r="T93" s="141" t="str">
        <f t="shared" si="2"/>
        <v/>
      </c>
      <c r="U93" s="142"/>
      <c r="V93" s="140"/>
      <c r="W93" s="140"/>
      <c r="Y93" s="143" t="str">
        <f t="shared" si="46"/>
        <v/>
      </c>
      <c r="Z93" s="144" t="str">
        <f t="shared" si="46"/>
        <v/>
      </c>
      <c r="AA93" s="144" t="str">
        <f t="shared" si="46"/>
        <v/>
      </c>
      <c r="AB93" s="144" t="str">
        <f t="shared" si="46"/>
        <v/>
      </c>
      <c r="AC93" s="144" t="str">
        <f t="shared" si="46"/>
        <v/>
      </c>
      <c r="AD93" s="144" t="str">
        <f t="shared" si="46"/>
        <v/>
      </c>
      <c r="AE93" s="144" t="str">
        <f t="shared" si="46"/>
        <v/>
      </c>
      <c r="AF93" s="144" t="str">
        <f t="shared" si="46"/>
        <v/>
      </c>
      <c r="AG93" s="144" t="str">
        <f t="shared" si="46"/>
        <v/>
      </c>
      <c r="AH93" s="144" t="str">
        <f t="shared" si="46"/>
        <v/>
      </c>
      <c r="AI93" s="144" t="str">
        <f t="shared" si="46"/>
        <v/>
      </c>
      <c r="AJ93" s="144" t="str">
        <f t="shared" si="46"/>
        <v/>
      </c>
      <c r="AK93" s="144" t="str">
        <f t="shared" si="46"/>
        <v/>
      </c>
      <c r="AL93" s="144" t="str">
        <f t="shared" si="46"/>
        <v/>
      </c>
      <c r="AM93" s="144" t="str">
        <f t="shared" si="46"/>
        <v/>
      </c>
      <c r="AN93" s="144" t="str">
        <f t="shared" si="46"/>
        <v/>
      </c>
      <c r="AO93" s="144" t="str">
        <f t="shared" si="47"/>
        <v/>
      </c>
      <c r="AP93" s="144" t="str">
        <f t="shared" si="47"/>
        <v/>
      </c>
      <c r="AQ93" s="144" t="str">
        <f t="shared" si="47"/>
        <v/>
      </c>
      <c r="AR93" s="144" t="str">
        <f t="shared" si="47"/>
        <v/>
      </c>
      <c r="AS93" s="144" t="str">
        <f t="shared" si="47"/>
        <v/>
      </c>
      <c r="AT93" s="144" t="str">
        <f t="shared" si="47"/>
        <v/>
      </c>
      <c r="AU93" s="144" t="str">
        <f t="shared" si="47"/>
        <v/>
      </c>
      <c r="AV93" s="144" t="str">
        <f t="shared" si="47"/>
        <v/>
      </c>
      <c r="AW93" s="144" t="str">
        <f t="shared" si="47"/>
        <v/>
      </c>
      <c r="AX93" s="144" t="str">
        <f t="shared" si="47"/>
        <v/>
      </c>
      <c r="AY93" s="144" t="str">
        <f t="shared" si="47"/>
        <v/>
      </c>
      <c r="AZ93" s="144" t="str">
        <f t="shared" si="47"/>
        <v/>
      </c>
      <c r="BA93" s="144" t="str">
        <f t="shared" si="47"/>
        <v/>
      </c>
      <c r="BB93" s="144" t="str">
        <f t="shared" si="47"/>
        <v/>
      </c>
      <c r="BC93" s="144" t="str">
        <f t="shared" si="47"/>
        <v/>
      </c>
      <c r="BD93" s="144" t="str">
        <f>IF(BD$5&lt;&gt;"周日",IF(BD$5&lt;&gt;"周六",IF($L93="","",IF(BD$4&gt;=$L93,IF(BD$4&lt;=$M93,IF($O93=1,"★",""),""),"")),""),"")</f>
        <v/>
      </c>
      <c r="BE93" s="144" t="str">
        <f t="shared" si="38"/>
        <v/>
      </c>
      <c r="BF93" s="144" t="str">
        <f t="shared" si="38"/>
        <v/>
      </c>
      <c r="BG93" s="145" t="str">
        <f t="shared" si="7"/>
        <v/>
      </c>
    </row>
    <row r="94" spans="1:59" ht="16.8">
      <c r="A94" s="176">
        <v>3</v>
      </c>
      <c r="B94" s="177">
        <v>3</v>
      </c>
      <c r="C94" s="177">
        <v>9</v>
      </c>
      <c r="D94" s="177"/>
      <c r="E94" s="178"/>
      <c r="F94" s="232"/>
      <c r="G94" s="180"/>
      <c r="H94" s="194"/>
      <c r="I94" s="182"/>
      <c r="J94" s="182"/>
      <c r="K94" s="183"/>
      <c r="L94" s="182"/>
      <c r="M94" s="182"/>
      <c r="N94" s="184"/>
      <c r="O94" s="185"/>
      <c r="P94" s="186"/>
      <c r="Q94" s="140"/>
      <c r="R94" s="141" t="str">
        <f>IF($J94="","",IF($J94&lt;=$L$2,$K94,IF($I94&lt;=$L$2,NETWORKDAYS($I94,$L$2,holiday!$C$3:$C$10)/NETWORKDAYS($I94,$J94,holiday!$C$3:$C$10)*$K94,0)))</f>
        <v/>
      </c>
      <c r="S94" s="141" t="str">
        <f t="shared" si="1"/>
        <v/>
      </c>
      <c r="T94" s="141" t="str">
        <f t="shared" si="2"/>
        <v/>
      </c>
      <c r="U94" s="142"/>
      <c r="V94" s="140"/>
      <c r="W94" s="140"/>
      <c r="Y94" s="143" t="str">
        <f t="shared" ref="Y94:AN96" si="48">IF(Y$5&lt;&gt;"周日",IF(Y$5&lt;&gt;"周六",IF($L94="","",IF(Y$4&gt;=$L94,IF(Y$4&lt;=$M94,IF($O94=1,"★",""),""),"")),""),"")</f>
        <v/>
      </c>
      <c r="Z94" s="144" t="str">
        <f t="shared" si="48"/>
        <v/>
      </c>
      <c r="AA94" s="144" t="str">
        <f t="shared" si="48"/>
        <v/>
      </c>
      <c r="AB94" s="144" t="str">
        <f t="shared" si="48"/>
        <v/>
      </c>
      <c r="AC94" s="144" t="str">
        <f t="shared" si="48"/>
        <v/>
      </c>
      <c r="AD94" s="144" t="str">
        <f t="shared" si="48"/>
        <v/>
      </c>
      <c r="AE94" s="144" t="str">
        <f t="shared" si="48"/>
        <v/>
      </c>
      <c r="AF94" s="144" t="str">
        <f t="shared" si="48"/>
        <v/>
      </c>
      <c r="AG94" s="144" t="str">
        <f t="shared" si="48"/>
        <v/>
      </c>
      <c r="AH94" s="144" t="str">
        <f t="shared" si="48"/>
        <v/>
      </c>
      <c r="AI94" s="144" t="str">
        <f t="shared" si="48"/>
        <v/>
      </c>
      <c r="AJ94" s="144" t="str">
        <f t="shared" si="48"/>
        <v/>
      </c>
      <c r="AK94" s="144" t="str">
        <f t="shared" si="48"/>
        <v/>
      </c>
      <c r="AL94" s="144" t="str">
        <f t="shared" si="48"/>
        <v/>
      </c>
      <c r="AM94" s="144" t="str">
        <f t="shared" si="48"/>
        <v/>
      </c>
      <c r="AN94" s="144" t="str">
        <f t="shared" si="48"/>
        <v/>
      </c>
      <c r="AO94" s="144" t="str">
        <f t="shared" si="47"/>
        <v/>
      </c>
      <c r="AP94" s="144" t="str">
        <f t="shared" si="47"/>
        <v/>
      </c>
      <c r="AQ94" s="144" t="str">
        <f t="shared" si="47"/>
        <v/>
      </c>
      <c r="AR94" s="144" t="str">
        <f t="shared" si="47"/>
        <v/>
      </c>
      <c r="AS94" s="144" t="str">
        <f t="shared" si="47"/>
        <v/>
      </c>
      <c r="AT94" s="144" t="str">
        <f t="shared" si="47"/>
        <v/>
      </c>
      <c r="AU94" s="144" t="str">
        <f t="shared" si="47"/>
        <v/>
      </c>
      <c r="AV94" s="144" t="str">
        <f t="shared" si="47"/>
        <v/>
      </c>
      <c r="AW94" s="144" t="str">
        <f t="shared" si="47"/>
        <v/>
      </c>
      <c r="AX94" s="144" t="str">
        <f t="shared" si="47"/>
        <v/>
      </c>
      <c r="AY94" s="144" t="str">
        <f t="shared" si="47"/>
        <v/>
      </c>
      <c r="AZ94" s="144" t="str">
        <f t="shared" si="47"/>
        <v/>
      </c>
      <c r="BA94" s="144" t="str">
        <f t="shared" si="47"/>
        <v/>
      </c>
      <c r="BB94" s="144" t="str">
        <f t="shared" si="47"/>
        <v/>
      </c>
      <c r="BC94" s="144" t="str">
        <f t="shared" si="47"/>
        <v/>
      </c>
      <c r="BD94" s="144" t="str">
        <f t="shared" si="47"/>
        <v/>
      </c>
      <c r="BE94" s="144" t="str">
        <f t="shared" si="38"/>
        <v/>
      </c>
      <c r="BF94" s="144" t="str">
        <f t="shared" si="38"/>
        <v/>
      </c>
      <c r="BG94" s="145" t="str">
        <f t="shared" si="7"/>
        <v/>
      </c>
    </row>
    <row r="95" spans="1:59" ht="16.8">
      <c r="A95" s="165">
        <v>4</v>
      </c>
      <c r="B95" s="166"/>
      <c r="C95" s="166"/>
      <c r="D95" s="166"/>
      <c r="E95" s="167"/>
      <c r="F95" s="231" t="s">
        <v>197</v>
      </c>
      <c r="G95" s="191"/>
      <c r="H95" s="192"/>
      <c r="I95" s="170">
        <v>43640</v>
      </c>
      <c r="J95" s="170">
        <v>43644</v>
      </c>
      <c r="K95" s="171"/>
      <c r="L95" s="170"/>
      <c r="M95" s="170"/>
      <c r="N95" s="174"/>
      <c r="O95" s="193"/>
      <c r="P95" s="175"/>
      <c r="Q95" s="140"/>
      <c r="R95" s="141">
        <f>IF($J95="","",IF($J95&lt;=$L$2,$K95,IF($I95&lt;=$L$2,NETWORKDAYS($I95,$L$2,holiday!$C$3:$C$10)/NETWORKDAYS($I95,$J95,holiday!$C$3:$C$10)*$K95,0)))</f>
        <v>0</v>
      </c>
      <c r="S95" s="141">
        <f t="shared" si="1"/>
        <v>0</v>
      </c>
      <c r="T95" s="141">
        <f t="shared" si="2"/>
        <v>0</v>
      </c>
      <c r="U95" s="142"/>
      <c r="V95" s="140"/>
      <c r="W95" s="140"/>
      <c r="Y95" s="143" t="str">
        <f t="shared" si="48"/>
        <v/>
      </c>
      <c r="Z95" s="144" t="str">
        <f t="shared" si="48"/>
        <v/>
      </c>
      <c r="AA95" s="144" t="str">
        <f t="shared" si="48"/>
        <v/>
      </c>
      <c r="AB95" s="144" t="str">
        <f t="shared" si="48"/>
        <v/>
      </c>
      <c r="AC95" s="144" t="str">
        <f t="shared" si="48"/>
        <v/>
      </c>
      <c r="AD95" s="144" t="str">
        <f t="shared" si="48"/>
        <v/>
      </c>
      <c r="AE95" s="144" t="str">
        <f t="shared" si="48"/>
        <v/>
      </c>
      <c r="AF95" s="144" t="str">
        <f t="shared" si="48"/>
        <v/>
      </c>
      <c r="AG95" s="144" t="str">
        <f t="shared" si="48"/>
        <v/>
      </c>
      <c r="AH95" s="144" t="str">
        <f t="shared" si="48"/>
        <v/>
      </c>
      <c r="AI95" s="144" t="str">
        <f t="shared" si="48"/>
        <v/>
      </c>
      <c r="AJ95" s="144" t="str">
        <f t="shared" si="48"/>
        <v/>
      </c>
      <c r="AK95" s="144" t="str">
        <f t="shared" si="48"/>
        <v/>
      </c>
      <c r="AL95" s="144" t="str">
        <f t="shared" si="48"/>
        <v/>
      </c>
      <c r="AM95" s="144" t="str">
        <f t="shared" si="48"/>
        <v/>
      </c>
      <c r="AN95" s="144" t="str">
        <f t="shared" si="48"/>
        <v/>
      </c>
      <c r="AO95" s="144" t="str">
        <f t="shared" ref="AO95:BD95" si="49">IF(AO$5&lt;&gt;"周日",IF(AO$5&lt;&gt;"周六",IF($L95="","",IF(AO$4&gt;=$L95,IF(AO$4&lt;=$M95,IF($O95=1,"★",""),""),"")),""),"")</f>
        <v/>
      </c>
      <c r="AP95" s="144" t="str">
        <f t="shared" si="49"/>
        <v/>
      </c>
      <c r="AQ95" s="144" t="str">
        <f t="shared" si="49"/>
        <v/>
      </c>
      <c r="AR95" s="144" t="str">
        <f t="shared" si="49"/>
        <v/>
      </c>
      <c r="AS95" s="144" t="str">
        <f t="shared" si="49"/>
        <v/>
      </c>
      <c r="AT95" s="144" t="str">
        <f t="shared" si="49"/>
        <v/>
      </c>
      <c r="AU95" s="144" t="str">
        <f t="shared" si="49"/>
        <v/>
      </c>
      <c r="AV95" s="144" t="str">
        <f t="shared" si="49"/>
        <v/>
      </c>
      <c r="AW95" s="144" t="str">
        <f t="shared" si="49"/>
        <v/>
      </c>
      <c r="AX95" s="144" t="str">
        <f t="shared" si="49"/>
        <v/>
      </c>
      <c r="AY95" s="144" t="str">
        <f t="shared" si="49"/>
        <v/>
      </c>
      <c r="AZ95" s="144" t="str">
        <f t="shared" si="49"/>
        <v/>
      </c>
      <c r="BA95" s="144" t="str">
        <f t="shared" si="49"/>
        <v/>
      </c>
      <c r="BB95" s="144" t="str">
        <f t="shared" si="49"/>
        <v/>
      </c>
      <c r="BC95" s="144" t="str">
        <f t="shared" si="49"/>
        <v/>
      </c>
      <c r="BD95" s="144" t="str">
        <f t="shared" si="49"/>
        <v/>
      </c>
      <c r="BE95" s="144" t="str">
        <f t="shared" si="38"/>
        <v/>
      </c>
      <c r="BF95" s="144" t="str">
        <f t="shared" si="38"/>
        <v/>
      </c>
      <c r="BG95" s="145" t="str">
        <f t="shared" si="7"/>
        <v/>
      </c>
    </row>
    <row r="96" spans="1:59" ht="16.8">
      <c r="A96" s="240">
        <v>4</v>
      </c>
      <c r="B96" s="241">
        <v>1</v>
      </c>
      <c r="C96" s="241"/>
      <c r="D96" s="241"/>
      <c r="E96" s="242"/>
      <c r="F96" s="244" t="s">
        <v>201</v>
      </c>
      <c r="G96" s="234"/>
      <c r="H96" s="235"/>
      <c r="I96" s="236">
        <v>43640</v>
      </c>
      <c r="J96" s="236">
        <v>43644</v>
      </c>
      <c r="K96" s="237"/>
      <c r="L96" s="236"/>
      <c r="M96" s="236"/>
      <c r="N96" s="237"/>
      <c r="O96" s="238"/>
      <c r="P96" s="239"/>
      <c r="Q96" s="140"/>
      <c r="R96" s="141">
        <f>IF($J96="","",IF($J96&lt;=$L$2,$K96,IF($I96&lt;=$L$2,NETWORKDAYS($I96,$L$2,holiday!$C$3:$C$10)/NETWORKDAYS($I96,$J96,holiday!$C$3:$C$10)*$K96,0)))</f>
        <v>0</v>
      </c>
      <c r="S96" s="141">
        <f t="shared" si="1"/>
        <v>0</v>
      </c>
      <c r="T96" s="141">
        <f t="shared" si="2"/>
        <v>0</v>
      </c>
      <c r="U96" s="142"/>
      <c r="V96" s="140"/>
      <c r="W96" s="140"/>
      <c r="Y96" s="143" t="str">
        <f t="shared" si="48"/>
        <v/>
      </c>
      <c r="Z96" s="144" t="str">
        <f t="shared" si="48"/>
        <v/>
      </c>
      <c r="AA96" s="144" t="str">
        <f t="shared" si="48"/>
        <v/>
      </c>
      <c r="AB96" s="144" t="str">
        <f t="shared" si="48"/>
        <v/>
      </c>
      <c r="AC96" s="144" t="str">
        <f t="shared" si="48"/>
        <v/>
      </c>
      <c r="AD96" s="144" t="str">
        <f t="shared" si="48"/>
        <v/>
      </c>
      <c r="AE96" s="144" t="str">
        <f t="shared" si="48"/>
        <v/>
      </c>
      <c r="AF96" s="144" t="str">
        <f t="shared" si="48"/>
        <v/>
      </c>
      <c r="AG96" s="144" t="str">
        <f t="shared" si="48"/>
        <v/>
      </c>
      <c r="AH96" s="144" t="str">
        <f t="shared" si="48"/>
        <v/>
      </c>
      <c r="AI96" s="144" t="str">
        <f t="shared" si="48"/>
        <v/>
      </c>
      <c r="AJ96" s="144" t="str">
        <f t="shared" si="48"/>
        <v/>
      </c>
      <c r="AK96" s="144" t="str">
        <f t="shared" si="48"/>
        <v/>
      </c>
      <c r="AL96" s="144" t="str">
        <f t="shared" si="48"/>
        <v/>
      </c>
      <c r="AM96" s="144" t="str">
        <f t="shared" si="48"/>
        <v/>
      </c>
      <c r="AN96" s="144" t="str">
        <f t="shared" si="48"/>
        <v/>
      </c>
      <c r="AO96" s="144" t="str">
        <f t="shared" ref="AO96:AP110" si="50">IF(AO$5&lt;&gt;"周日",IF(AO$5&lt;&gt;"周六",IF($L96="","",IF(AO$4&gt;=$L96,IF(AO$4&lt;=$M96,IF($O96=1,"★",""),""),"")),""),"")</f>
        <v/>
      </c>
      <c r="AP96" s="144" t="str">
        <f t="shared" si="50"/>
        <v/>
      </c>
      <c r="AQ96" s="144" t="str">
        <f t="shared" ref="AQ96:BD102" si="51">IF(AQ$5&lt;&gt;"周日",IF(AQ$5&lt;&gt;"周六",IF($L96="","",IF(AQ$4&gt;=$L96,IF(AQ$4&lt;=$M96,IF($O96=1,"★",""),""),"")),""),"")</f>
        <v/>
      </c>
      <c r="AR96" s="144" t="str">
        <f t="shared" si="51"/>
        <v/>
      </c>
      <c r="AS96" s="144" t="str">
        <f t="shared" si="51"/>
        <v/>
      </c>
      <c r="AT96" s="144" t="str">
        <f t="shared" si="51"/>
        <v/>
      </c>
      <c r="AU96" s="144" t="str">
        <f t="shared" si="51"/>
        <v/>
      </c>
      <c r="AV96" s="144" t="str">
        <f t="shared" si="51"/>
        <v/>
      </c>
      <c r="AW96" s="144" t="str">
        <f t="shared" si="51"/>
        <v/>
      </c>
      <c r="AX96" s="144" t="str">
        <f t="shared" si="51"/>
        <v/>
      </c>
      <c r="AY96" s="144" t="str">
        <f t="shared" si="51"/>
        <v/>
      </c>
      <c r="AZ96" s="144" t="str">
        <f t="shared" si="51"/>
        <v/>
      </c>
      <c r="BA96" s="144" t="str">
        <f t="shared" si="51"/>
        <v/>
      </c>
      <c r="BB96" s="144" t="str">
        <f t="shared" si="51"/>
        <v/>
      </c>
      <c r="BC96" s="144" t="str">
        <f t="shared" si="51"/>
        <v/>
      </c>
      <c r="BD96" s="144" t="str">
        <f t="shared" si="51"/>
        <v/>
      </c>
      <c r="BE96" s="144" t="str">
        <f t="shared" si="38"/>
        <v/>
      </c>
      <c r="BF96" s="144" t="str">
        <f t="shared" si="38"/>
        <v/>
      </c>
      <c r="BG96" s="145" t="str">
        <f t="shared" si="7"/>
        <v/>
      </c>
    </row>
    <row r="97" spans="1:59" ht="16.8">
      <c r="A97" s="176">
        <v>4</v>
      </c>
      <c r="B97" s="177">
        <v>1</v>
      </c>
      <c r="C97" s="177">
        <v>1</v>
      </c>
      <c r="D97" s="177"/>
      <c r="E97" s="178"/>
      <c r="F97" s="233" t="s">
        <v>237</v>
      </c>
      <c r="G97" s="180"/>
      <c r="H97" s="194"/>
      <c r="I97" s="182"/>
      <c r="J97" s="182"/>
      <c r="K97" s="183"/>
      <c r="L97" s="182"/>
      <c r="M97" s="182"/>
      <c r="N97" s="183"/>
      <c r="O97" s="185"/>
      <c r="P97" s="187"/>
      <c r="Q97" s="140"/>
      <c r="R97" s="141" t="str">
        <f>IF($J97="","",IF($J97&lt;=$L$2,$K97,IF($I97&lt;=$L$2,NETWORKDAYS($I97,$L$2,holiday!$C$3:$C$10)/NETWORKDAYS($I97,$J97,holiday!$C$3:$C$10)*$K97,0)))</f>
        <v/>
      </c>
      <c r="S97" s="141" t="str">
        <f t="shared" si="1"/>
        <v/>
      </c>
      <c r="T97" s="141" t="str">
        <f t="shared" si="2"/>
        <v/>
      </c>
      <c r="U97" s="142"/>
      <c r="V97" s="140"/>
      <c r="W97" s="140"/>
      <c r="Y97" s="143" t="str">
        <f t="shared" ref="Y97:AN102" si="52">IF(Y$5&lt;&gt;"周日",IF(Y$5&lt;&gt;"周六",IF($L97="","",IF(Y$4&gt;=$L97,IF(Y$4&lt;=$M97,IF($O97=1,"★",""),""),"")),""),"")</f>
        <v/>
      </c>
      <c r="Z97" s="144" t="str">
        <f t="shared" si="52"/>
        <v/>
      </c>
      <c r="AA97" s="144" t="str">
        <f t="shared" si="52"/>
        <v/>
      </c>
      <c r="AB97" s="144" t="str">
        <f t="shared" si="52"/>
        <v/>
      </c>
      <c r="AC97" s="144" t="str">
        <f t="shared" si="52"/>
        <v/>
      </c>
      <c r="AD97" s="144" t="str">
        <f t="shared" si="52"/>
        <v/>
      </c>
      <c r="AE97" s="144" t="str">
        <f t="shared" si="52"/>
        <v/>
      </c>
      <c r="AF97" s="144" t="str">
        <f t="shared" si="52"/>
        <v/>
      </c>
      <c r="AG97" s="144" t="str">
        <f t="shared" si="52"/>
        <v/>
      </c>
      <c r="AH97" s="144" t="str">
        <f t="shared" si="52"/>
        <v/>
      </c>
      <c r="AI97" s="144" t="str">
        <f t="shared" si="52"/>
        <v/>
      </c>
      <c r="AJ97" s="144" t="str">
        <f t="shared" si="52"/>
        <v/>
      </c>
      <c r="AK97" s="144" t="str">
        <f>IF(AK$5&lt;&gt;"周日",IF(AK$5&lt;&gt;"周六",IF($L97="","",IF(AK$4&gt;=$L97,IF(AK$4&lt;=$M97,IF($O97=1,"★",""),""),"")),""),"")</f>
        <v/>
      </c>
      <c r="AL97" s="144" t="str">
        <f>IF(AL$5&lt;&gt;"周日",IF(AL$5&lt;&gt;"周六",IF($L97="","",IF(AL$4&gt;=$L97,IF(AL$4&lt;=$M97,IF($O97=1,"★",""),""),"")),""),"")</f>
        <v/>
      </c>
      <c r="AM97" s="144" t="str">
        <f>IF(AM$5&lt;&gt;"周日",IF(AM$5&lt;&gt;"周六",IF($L97="","",IF(AM$4&gt;=$L97,IF(AM$4&lt;=$M97,IF($O97=1,"★",""),""),"")),""),"")</f>
        <v/>
      </c>
      <c r="AN97" s="144" t="str">
        <f>IF(AN$5&lt;&gt;"周日",IF(AN$5&lt;&gt;"周六",IF($L97="","",IF(AN$4&gt;=$L97,IF(AN$4&lt;=$M97,IF($O97=1,"★",""),""),"")),""),"")</f>
        <v/>
      </c>
      <c r="AO97" s="144" t="str">
        <f t="shared" si="50"/>
        <v/>
      </c>
      <c r="AP97" s="144" t="str">
        <f t="shared" si="50"/>
        <v/>
      </c>
      <c r="AQ97" s="144" t="str">
        <f t="shared" si="51"/>
        <v/>
      </c>
      <c r="AR97" s="144" t="str">
        <f t="shared" si="51"/>
        <v/>
      </c>
      <c r="AS97" s="144" t="str">
        <f t="shared" si="51"/>
        <v/>
      </c>
      <c r="AT97" s="144" t="str">
        <f t="shared" si="51"/>
        <v/>
      </c>
      <c r="AU97" s="144" t="str">
        <f t="shared" si="51"/>
        <v/>
      </c>
      <c r="AV97" s="144" t="str">
        <f t="shared" si="51"/>
        <v/>
      </c>
      <c r="AW97" s="144" t="str">
        <f t="shared" si="51"/>
        <v/>
      </c>
      <c r="AX97" s="144" t="str">
        <f t="shared" si="51"/>
        <v/>
      </c>
      <c r="AY97" s="144" t="str">
        <f t="shared" si="51"/>
        <v/>
      </c>
      <c r="AZ97" s="144" t="str">
        <f t="shared" si="51"/>
        <v/>
      </c>
      <c r="BA97" s="144" t="str">
        <f t="shared" si="51"/>
        <v/>
      </c>
      <c r="BB97" s="144" t="str">
        <f t="shared" si="51"/>
        <v/>
      </c>
      <c r="BC97" s="144" t="str">
        <f t="shared" si="51"/>
        <v/>
      </c>
      <c r="BD97" s="144" t="str">
        <f t="shared" si="51"/>
        <v/>
      </c>
      <c r="BE97" s="144" t="str">
        <f t="shared" si="38"/>
        <v/>
      </c>
      <c r="BF97" s="144" t="str">
        <f t="shared" si="38"/>
        <v/>
      </c>
      <c r="BG97" s="145" t="str">
        <f t="shared" si="7"/>
        <v/>
      </c>
    </row>
    <row r="98" spans="1:59" ht="16.8">
      <c r="A98" s="176">
        <v>4</v>
      </c>
      <c r="B98" s="177">
        <v>1</v>
      </c>
      <c r="C98" s="177">
        <v>2</v>
      </c>
      <c r="D98" s="177"/>
      <c r="E98" s="178"/>
      <c r="F98" s="233" t="s">
        <v>238</v>
      </c>
      <c r="G98" s="180"/>
      <c r="H98" s="194"/>
      <c r="I98" s="182"/>
      <c r="J98" s="182"/>
      <c r="K98" s="183"/>
      <c r="L98" s="182"/>
      <c r="M98" s="182"/>
      <c r="N98" s="183"/>
      <c r="O98" s="185"/>
      <c r="P98" s="187"/>
      <c r="Q98" s="140"/>
      <c r="R98" s="141" t="str">
        <f>IF($J98="","",IF($J98&lt;=$L$2,$K98,IF($I98&lt;=$L$2,NETWORKDAYS($I98,$L$2,holiday!$C$3:$C$10)/NETWORKDAYS($I98,$J98,holiday!$C$3:$C$10)*$K98,0)))</f>
        <v/>
      </c>
      <c r="S98" s="141" t="str">
        <f t="shared" si="1"/>
        <v/>
      </c>
      <c r="T98" s="141" t="str">
        <f t="shared" si="2"/>
        <v/>
      </c>
      <c r="U98" s="142"/>
      <c r="V98" s="140"/>
      <c r="W98" s="140"/>
      <c r="Y98" s="143" t="str">
        <f t="shared" si="52"/>
        <v/>
      </c>
      <c r="Z98" s="144" t="str">
        <f t="shared" si="52"/>
        <v/>
      </c>
      <c r="AA98" s="144" t="str">
        <f t="shared" si="52"/>
        <v/>
      </c>
      <c r="AB98" s="144" t="str">
        <f t="shared" si="52"/>
        <v/>
      </c>
      <c r="AC98" s="144" t="str">
        <f t="shared" si="52"/>
        <v/>
      </c>
      <c r="AD98" s="144" t="str">
        <f t="shared" si="52"/>
        <v/>
      </c>
      <c r="AE98" s="144" t="str">
        <f t="shared" si="52"/>
        <v/>
      </c>
      <c r="AF98" s="144" t="str">
        <f t="shared" si="52"/>
        <v/>
      </c>
      <c r="AG98" s="144" t="str">
        <f t="shared" si="52"/>
        <v/>
      </c>
      <c r="AH98" s="144" t="str">
        <f t="shared" si="52"/>
        <v/>
      </c>
      <c r="AI98" s="144" t="str">
        <f t="shared" si="52"/>
        <v/>
      </c>
      <c r="AJ98" s="144" t="str">
        <f t="shared" si="52"/>
        <v/>
      </c>
      <c r="AK98" s="144" t="str">
        <f t="shared" si="52"/>
        <v/>
      </c>
      <c r="AL98" s="144" t="str">
        <f t="shared" si="52"/>
        <v/>
      </c>
      <c r="AM98" s="144" t="str">
        <f t="shared" si="52"/>
        <v/>
      </c>
      <c r="AN98" s="144" t="str">
        <f t="shared" si="52"/>
        <v/>
      </c>
      <c r="AO98" s="144" t="str">
        <f t="shared" si="50"/>
        <v/>
      </c>
      <c r="AP98" s="144" t="str">
        <f t="shared" si="50"/>
        <v/>
      </c>
      <c r="AQ98" s="144" t="str">
        <f t="shared" si="51"/>
        <v/>
      </c>
      <c r="AR98" s="144" t="str">
        <f t="shared" si="51"/>
        <v/>
      </c>
      <c r="AS98" s="144" t="str">
        <f t="shared" si="51"/>
        <v/>
      </c>
      <c r="AT98" s="144" t="str">
        <f t="shared" si="51"/>
        <v/>
      </c>
      <c r="AU98" s="144" t="str">
        <f t="shared" si="51"/>
        <v/>
      </c>
      <c r="AV98" s="144" t="str">
        <f t="shared" si="51"/>
        <v/>
      </c>
      <c r="AW98" s="144" t="str">
        <f t="shared" si="51"/>
        <v/>
      </c>
      <c r="AX98" s="144" t="str">
        <f t="shared" si="51"/>
        <v/>
      </c>
      <c r="AY98" s="144" t="str">
        <f t="shared" si="51"/>
        <v/>
      </c>
      <c r="AZ98" s="144" t="str">
        <f t="shared" si="51"/>
        <v/>
      </c>
      <c r="BA98" s="144" t="str">
        <f t="shared" si="51"/>
        <v/>
      </c>
      <c r="BB98" s="144" t="str">
        <f t="shared" si="51"/>
        <v/>
      </c>
      <c r="BC98" s="144" t="str">
        <f t="shared" si="51"/>
        <v/>
      </c>
      <c r="BD98" s="144" t="str">
        <f t="shared" si="51"/>
        <v/>
      </c>
      <c r="BE98" s="144" t="str">
        <f t="shared" si="38"/>
        <v/>
      </c>
      <c r="BF98" s="144" t="str">
        <f t="shared" si="38"/>
        <v/>
      </c>
      <c r="BG98" s="145" t="str">
        <f t="shared" si="7"/>
        <v/>
      </c>
    </row>
    <row r="99" spans="1:59" ht="16.8">
      <c r="A99" s="176">
        <v>4</v>
      </c>
      <c r="B99" s="177">
        <v>1</v>
      </c>
      <c r="C99" s="177">
        <v>3</v>
      </c>
      <c r="D99" s="177"/>
      <c r="E99" s="178"/>
      <c r="F99" s="233" t="s">
        <v>239</v>
      </c>
      <c r="G99" s="180"/>
      <c r="H99" s="194"/>
      <c r="I99" s="182"/>
      <c r="J99" s="182"/>
      <c r="K99" s="183"/>
      <c r="L99" s="182"/>
      <c r="M99" s="182"/>
      <c r="N99" s="183"/>
      <c r="O99" s="185"/>
      <c r="P99" s="187"/>
      <c r="Q99" s="140"/>
      <c r="R99" s="141" t="str">
        <f>IF($J99="","",IF($J99&lt;=$L$2,$K99,IF($I99&lt;=$L$2,NETWORKDAYS($I99,$L$2,holiday!$C$3:$C$10)/NETWORKDAYS($I99,$J99,holiday!$C$3:$C$10)*$K99,0)))</f>
        <v/>
      </c>
      <c r="S99" s="141" t="str">
        <f t="shared" si="1"/>
        <v/>
      </c>
      <c r="T99" s="141" t="str">
        <f t="shared" si="2"/>
        <v/>
      </c>
      <c r="U99" s="142"/>
      <c r="V99" s="140"/>
      <c r="W99" s="140"/>
      <c r="Y99" s="143" t="str">
        <f t="shared" si="52"/>
        <v/>
      </c>
      <c r="Z99" s="144" t="str">
        <f t="shared" si="52"/>
        <v/>
      </c>
      <c r="AA99" s="144" t="str">
        <f t="shared" si="52"/>
        <v/>
      </c>
      <c r="AB99" s="144" t="str">
        <f t="shared" si="52"/>
        <v/>
      </c>
      <c r="AC99" s="144" t="str">
        <f t="shared" si="52"/>
        <v/>
      </c>
      <c r="AD99" s="144" t="str">
        <f t="shared" si="52"/>
        <v/>
      </c>
      <c r="AE99" s="144" t="str">
        <f t="shared" si="52"/>
        <v/>
      </c>
      <c r="AF99" s="144" t="str">
        <f t="shared" si="52"/>
        <v/>
      </c>
      <c r="AG99" s="144" t="str">
        <f t="shared" si="52"/>
        <v/>
      </c>
      <c r="AH99" s="144" t="str">
        <f t="shared" si="52"/>
        <v/>
      </c>
      <c r="AI99" s="144" t="str">
        <f t="shared" si="52"/>
        <v/>
      </c>
      <c r="AJ99" s="144" t="str">
        <f t="shared" si="52"/>
        <v/>
      </c>
      <c r="AK99" s="144" t="str">
        <f t="shared" si="52"/>
        <v/>
      </c>
      <c r="AL99" s="144" t="str">
        <f t="shared" si="52"/>
        <v/>
      </c>
      <c r="AM99" s="144" t="str">
        <f t="shared" si="52"/>
        <v/>
      </c>
      <c r="AN99" s="144" t="str">
        <f t="shared" si="52"/>
        <v/>
      </c>
      <c r="AO99" s="144" t="str">
        <f t="shared" si="50"/>
        <v/>
      </c>
      <c r="AP99" s="144" t="str">
        <f t="shared" si="50"/>
        <v/>
      </c>
      <c r="AQ99" s="144" t="str">
        <f t="shared" si="51"/>
        <v/>
      </c>
      <c r="AR99" s="144" t="str">
        <f t="shared" si="51"/>
        <v/>
      </c>
      <c r="AS99" s="144" t="str">
        <f t="shared" si="51"/>
        <v/>
      </c>
      <c r="AT99" s="144" t="str">
        <f t="shared" si="51"/>
        <v/>
      </c>
      <c r="AU99" s="144" t="str">
        <f t="shared" si="51"/>
        <v/>
      </c>
      <c r="AV99" s="144" t="str">
        <f t="shared" si="51"/>
        <v/>
      </c>
      <c r="AW99" s="144" t="str">
        <f t="shared" si="51"/>
        <v/>
      </c>
      <c r="AX99" s="144" t="str">
        <f t="shared" si="51"/>
        <v/>
      </c>
      <c r="AY99" s="144" t="str">
        <f t="shared" si="51"/>
        <v/>
      </c>
      <c r="AZ99" s="144" t="str">
        <f t="shared" si="51"/>
        <v/>
      </c>
      <c r="BA99" s="144" t="str">
        <f t="shared" si="51"/>
        <v/>
      </c>
      <c r="BB99" s="144" t="str">
        <f t="shared" si="51"/>
        <v/>
      </c>
      <c r="BC99" s="144" t="str">
        <f t="shared" si="51"/>
        <v/>
      </c>
      <c r="BD99" s="144" t="str">
        <f t="shared" si="51"/>
        <v/>
      </c>
      <c r="BE99" s="144" t="str">
        <f t="shared" si="38"/>
        <v/>
      </c>
      <c r="BF99" s="144" t="str">
        <f t="shared" si="38"/>
        <v/>
      </c>
      <c r="BG99" s="145" t="str">
        <f t="shared" si="7"/>
        <v/>
      </c>
    </row>
    <row r="100" spans="1:59" ht="16.8">
      <c r="A100" s="176">
        <v>4</v>
      </c>
      <c r="B100" s="177">
        <v>1</v>
      </c>
      <c r="C100" s="177">
        <v>4</v>
      </c>
      <c r="D100" s="177"/>
      <c r="E100" s="178"/>
      <c r="F100" s="233"/>
      <c r="G100" s="180"/>
      <c r="H100" s="194"/>
      <c r="I100" s="182"/>
      <c r="J100" s="182"/>
      <c r="K100" s="183"/>
      <c r="L100" s="182"/>
      <c r="M100" s="182"/>
      <c r="N100" s="183"/>
      <c r="O100" s="185"/>
      <c r="P100" s="187"/>
      <c r="Q100" s="140"/>
      <c r="R100" s="141" t="str">
        <f>IF($J100="","",IF($J100&lt;=$L$2,$K100,IF($I100&lt;=$L$2,NETWORKDAYS($I100,$L$2,holiday!$C$3:$C$10)/NETWORKDAYS($I100,$J100,holiday!$C$3:$C$10)*$K100,0)))</f>
        <v/>
      </c>
      <c r="S100" s="141" t="str">
        <f t="shared" si="1"/>
        <v/>
      </c>
      <c r="T100" s="141" t="str">
        <f t="shared" si="2"/>
        <v/>
      </c>
      <c r="U100" s="142"/>
      <c r="V100" s="140"/>
      <c r="W100" s="140"/>
      <c r="Y100" s="143" t="str">
        <f t="shared" si="52"/>
        <v/>
      </c>
      <c r="Z100" s="144" t="str">
        <f t="shared" si="52"/>
        <v/>
      </c>
      <c r="AA100" s="144" t="str">
        <f t="shared" si="52"/>
        <v/>
      </c>
      <c r="AB100" s="144" t="str">
        <f t="shared" si="52"/>
        <v/>
      </c>
      <c r="AC100" s="144" t="str">
        <f t="shared" si="52"/>
        <v/>
      </c>
      <c r="AD100" s="144" t="str">
        <f t="shared" si="52"/>
        <v/>
      </c>
      <c r="AE100" s="144" t="str">
        <f t="shared" si="52"/>
        <v/>
      </c>
      <c r="AF100" s="144" t="str">
        <f t="shared" si="52"/>
        <v/>
      </c>
      <c r="AG100" s="144" t="str">
        <f t="shared" si="52"/>
        <v/>
      </c>
      <c r="AH100" s="144" t="str">
        <f t="shared" si="52"/>
        <v/>
      </c>
      <c r="AI100" s="144" t="str">
        <f t="shared" si="52"/>
        <v/>
      </c>
      <c r="AJ100" s="144" t="str">
        <f t="shared" si="52"/>
        <v/>
      </c>
      <c r="AK100" s="144" t="str">
        <f t="shared" si="52"/>
        <v/>
      </c>
      <c r="AL100" s="144" t="str">
        <f t="shared" si="52"/>
        <v/>
      </c>
      <c r="AM100" s="144" t="str">
        <f t="shared" si="52"/>
        <v/>
      </c>
      <c r="AN100" s="144" t="str">
        <f t="shared" si="52"/>
        <v/>
      </c>
      <c r="AO100" s="144" t="str">
        <f t="shared" si="50"/>
        <v/>
      </c>
      <c r="AP100" s="144" t="str">
        <f t="shared" si="50"/>
        <v/>
      </c>
      <c r="AQ100" s="144" t="str">
        <f t="shared" si="51"/>
        <v/>
      </c>
      <c r="AR100" s="144" t="str">
        <f t="shared" si="51"/>
        <v/>
      </c>
      <c r="AS100" s="144" t="str">
        <f t="shared" si="51"/>
        <v/>
      </c>
      <c r="AT100" s="144" t="str">
        <f t="shared" si="51"/>
        <v/>
      </c>
      <c r="AU100" s="144" t="str">
        <f t="shared" si="51"/>
        <v/>
      </c>
      <c r="AV100" s="144" t="str">
        <f t="shared" si="51"/>
        <v/>
      </c>
      <c r="AW100" s="144" t="str">
        <f t="shared" si="51"/>
        <v/>
      </c>
      <c r="AX100" s="144" t="str">
        <f t="shared" si="51"/>
        <v/>
      </c>
      <c r="AY100" s="144" t="str">
        <f t="shared" si="51"/>
        <v/>
      </c>
      <c r="AZ100" s="144" t="str">
        <f t="shared" si="51"/>
        <v/>
      </c>
      <c r="BA100" s="144" t="str">
        <f t="shared" si="51"/>
        <v/>
      </c>
      <c r="BB100" s="144" t="str">
        <f t="shared" si="51"/>
        <v/>
      </c>
      <c r="BC100" s="144" t="str">
        <f t="shared" si="51"/>
        <v/>
      </c>
      <c r="BD100" s="144" t="str">
        <f t="shared" si="51"/>
        <v/>
      </c>
      <c r="BE100" s="144" t="str">
        <f t="shared" si="38"/>
        <v/>
      </c>
      <c r="BF100" s="144" t="str">
        <f t="shared" si="38"/>
        <v/>
      </c>
      <c r="BG100" s="145" t="str">
        <f t="shared" si="7"/>
        <v/>
      </c>
    </row>
    <row r="101" spans="1:59" ht="16.8">
      <c r="A101" s="240">
        <v>4</v>
      </c>
      <c r="B101" s="241">
        <v>2</v>
      </c>
      <c r="C101" s="241"/>
      <c r="D101" s="241"/>
      <c r="E101" s="242"/>
      <c r="F101" s="244" t="s">
        <v>202</v>
      </c>
      <c r="G101" s="234"/>
      <c r="H101" s="235"/>
      <c r="I101" s="236">
        <v>43640</v>
      </c>
      <c r="J101" s="236">
        <v>43644</v>
      </c>
      <c r="K101" s="237"/>
      <c r="L101" s="236"/>
      <c r="M101" s="236"/>
      <c r="N101" s="243"/>
      <c r="O101" s="238"/>
      <c r="P101" s="239"/>
      <c r="Q101" s="140"/>
      <c r="R101" s="141">
        <f>IF($J101="","",IF($J101&lt;=$L$2,$K101,IF($I101&lt;=$L$2,NETWORKDAYS($I101,$L$2,holiday!$C$3:$C$10)/NETWORKDAYS($I101,$J101,holiday!$C$3:$C$10)*$K101,0)))</f>
        <v>0</v>
      </c>
      <c r="S101" s="141">
        <f t="shared" si="1"/>
        <v>0</v>
      </c>
      <c r="T101" s="141">
        <f t="shared" si="2"/>
        <v>0</v>
      </c>
      <c r="U101" s="142"/>
      <c r="V101" s="140"/>
      <c r="W101" s="140"/>
      <c r="Y101" s="143" t="str">
        <f t="shared" si="52"/>
        <v/>
      </c>
      <c r="Z101" s="144" t="str">
        <f t="shared" si="52"/>
        <v/>
      </c>
      <c r="AA101" s="144" t="str">
        <f t="shared" si="52"/>
        <v/>
      </c>
      <c r="AB101" s="144" t="str">
        <f t="shared" si="52"/>
        <v/>
      </c>
      <c r="AC101" s="144" t="str">
        <f t="shared" si="52"/>
        <v/>
      </c>
      <c r="AD101" s="144" t="str">
        <f t="shared" si="52"/>
        <v/>
      </c>
      <c r="AE101" s="144" t="str">
        <f t="shared" si="52"/>
        <v/>
      </c>
      <c r="AF101" s="144" t="str">
        <f t="shared" si="52"/>
        <v/>
      </c>
      <c r="AG101" s="144" t="str">
        <f t="shared" si="52"/>
        <v/>
      </c>
      <c r="AH101" s="144" t="str">
        <f t="shared" si="52"/>
        <v/>
      </c>
      <c r="AI101" s="144" t="str">
        <f t="shared" si="52"/>
        <v/>
      </c>
      <c r="AJ101" s="144" t="str">
        <f t="shared" si="52"/>
        <v/>
      </c>
      <c r="AK101" s="144" t="str">
        <f t="shared" ref="AK101:AN102" si="53">IF(AK$5&lt;&gt;"周日",IF(AK$5&lt;&gt;"周六",IF($L101="","",IF(AK$4&gt;=$L101,IF(AK$4&lt;=$M101,IF($O101=1,"★",""),""),"")),""),"")</f>
        <v/>
      </c>
      <c r="AL101" s="144" t="str">
        <f t="shared" si="53"/>
        <v/>
      </c>
      <c r="AM101" s="144" t="str">
        <f t="shared" si="53"/>
        <v/>
      </c>
      <c r="AN101" s="144" t="str">
        <f t="shared" si="53"/>
        <v/>
      </c>
      <c r="AO101" s="144" t="str">
        <f t="shared" si="50"/>
        <v/>
      </c>
      <c r="AP101" s="144" t="str">
        <f t="shared" si="50"/>
        <v/>
      </c>
      <c r="AQ101" s="144" t="str">
        <f t="shared" si="51"/>
        <v/>
      </c>
      <c r="AR101" s="144" t="str">
        <f t="shared" si="51"/>
        <v/>
      </c>
      <c r="AS101" s="144" t="str">
        <f t="shared" si="51"/>
        <v/>
      </c>
      <c r="AT101" s="144" t="str">
        <f t="shared" si="51"/>
        <v/>
      </c>
      <c r="AU101" s="144" t="str">
        <f t="shared" si="51"/>
        <v/>
      </c>
      <c r="AV101" s="144" t="str">
        <f t="shared" si="51"/>
        <v/>
      </c>
      <c r="AW101" s="144" t="str">
        <f t="shared" si="51"/>
        <v/>
      </c>
      <c r="AX101" s="144" t="str">
        <f t="shared" si="51"/>
        <v/>
      </c>
      <c r="AY101" s="144" t="str">
        <f t="shared" si="51"/>
        <v/>
      </c>
      <c r="AZ101" s="144" t="str">
        <f t="shared" si="51"/>
        <v/>
      </c>
      <c r="BA101" s="144" t="str">
        <f t="shared" si="51"/>
        <v/>
      </c>
      <c r="BB101" s="144" t="str">
        <f t="shared" si="51"/>
        <v/>
      </c>
      <c r="BC101" s="144" t="str">
        <f t="shared" si="51"/>
        <v/>
      </c>
      <c r="BD101" s="144" t="str">
        <f t="shared" si="51"/>
        <v/>
      </c>
      <c r="BE101" s="144" t="str">
        <f t="shared" si="38"/>
        <v/>
      </c>
      <c r="BF101" s="144" t="str">
        <f t="shared" si="38"/>
        <v/>
      </c>
      <c r="BG101" s="145" t="str">
        <f t="shared" si="7"/>
        <v/>
      </c>
    </row>
    <row r="102" spans="1:59" ht="16.8">
      <c r="A102" s="176">
        <v>4</v>
      </c>
      <c r="B102" s="177">
        <v>2</v>
      </c>
      <c r="C102" s="177">
        <v>1</v>
      </c>
      <c r="D102" s="177"/>
      <c r="E102" s="178"/>
      <c r="F102" s="233" t="s">
        <v>240</v>
      </c>
      <c r="G102" s="180"/>
      <c r="H102" s="194"/>
      <c r="I102" s="182"/>
      <c r="J102" s="182"/>
      <c r="K102" s="183"/>
      <c r="L102" s="182"/>
      <c r="M102" s="182"/>
      <c r="N102" s="183"/>
      <c r="O102" s="185"/>
      <c r="P102" s="187"/>
      <c r="Q102" s="140"/>
      <c r="R102" s="141" t="str">
        <f>IF($J102="","",IF($J102&lt;=$L$2,$K102,IF($I102&lt;=$L$2,NETWORKDAYS($I102,$L$2,holiday!$C$3:$C$10)/NETWORKDAYS($I102,$J102,holiday!$C$3:$C$10)*$K102,0)))</f>
        <v/>
      </c>
      <c r="S102" s="141" t="str">
        <f t="shared" si="1"/>
        <v/>
      </c>
      <c r="T102" s="141" t="str">
        <f t="shared" si="2"/>
        <v/>
      </c>
      <c r="U102" s="142"/>
      <c r="V102" s="140"/>
      <c r="W102" s="140"/>
      <c r="Y102" s="143" t="str">
        <f t="shared" si="52"/>
        <v/>
      </c>
      <c r="Z102" s="144" t="str">
        <f t="shared" si="52"/>
        <v/>
      </c>
      <c r="AA102" s="144" t="str">
        <f t="shared" si="52"/>
        <v/>
      </c>
      <c r="AB102" s="144" t="str">
        <f t="shared" si="52"/>
        <v/>
      </c>
      <c r="AC102" s="144" t="str">
        <f t="shared" si="52"/>
        <v/>
      </c>
      <c r="AD102" s="144" t="str">
        <f t="shared" si="52"/>
        <v/>
      </c>
      <c r="AE102" s="144" t="str">
        <f t="shared" si="52"/>
        <v/>
      </c>
      <c r="AF102" s="144" t="str">
        <f>IF(AF$5&lt;&gt;"周日",IF(AF$5&lt;&gt;"周六",IF($L102="","",IF(AF$4&gt;=$L102,IF(AF$4&lt;=$M102,IF($O102=1,"★",""),""),"")),""),"")</f>
        <v/>
      </c>
      <c r="AG102" s="144" t="str">
        <f>IF(AG$5&lt;&gt;"周日",IF(AG$5&lt;&gt;"周六",IF($L102="","",IF(AG$4&gt;=$L102,IF(AG$4&lt;=$M102,IF($O102=1,"★",""),""),"")),""),"")</f>
        <v/>
      </c>
      <c r="AH102" s="144" t="str">
        <f>IF(AH$5&lt;&gt;"周日",IF(AH$5&lt;&gt;"周六",IF($L102="","",IF(AH$4&gt;=$L102,IF(AH$4&lt;=$M102,IF($O102=1,"★",""),""),"")),""),"")</f>
        <v/>
      </c>
      <c r="AI102" s="144" t="str">
        <f>IF(AI$5&lt;&gt;"周日",IF(AI$5&lt;&gt;"周六",IF($L102="","",IF(AI$4&gt;=$L102,IF(AI$4&lt;=$M102,IF($O102=1,"★",""),""),"")),""),"")</f>
        <v/>
      </c>
      <c r="AJ102" s="144" t="str">
        <f>IF(AJ$5&lt;&gt;"周日",IF(AJ$5&lt;&gt;"周六",IF($L102="","",IF(AJ$4&gt;=$L102,IF(AJ$4&lt;=$M102,IF($O102=1,"★",""),""),"")),""),"")</f>
        <v/>
      </c>
      <c r="AK102" s="144" t="str">
        <f t="shared" si="53"/>
        <v/>
      </c>
      <c r="AL102" s="144" t="str">
        <f t="shared" si="53"/>
        <v/>
      </c>
      <c r="AM102" s="144" t="str">
        <f t="shared" si="53"/>
        <v/>
      </c>
      <c r="AN102" s="144" t="str">
        <f t="shared" si="53"/>
        <v/>
      </c>
      <c r="AO102" s="144" t="str">
        <f t="shared" si="50"/>
        <v/>
      </c>
      <c r="AP102" s="144" t="str">
        <f t="shared" si="50"/>
        <v/>
      </c>
      <c r="AQ102" s="144" t="str">
        <f t="shared" si="51"/>
        <v/>
      </c>
      <c r="AR102" s="144" t="str">
        <f t="shared" si="51"/>
        <v/>
      </c>
      <c r="AS102" s="144" t="str">
        <f t="shared" si="51"/>
        <v/>
      </c>
      <c r="AT102" s="144" t="str">
        <f t="shared" ref="AT102:BD102" si="54">IF(AT$5&lt;&gt;"周日",IF(AT$5&lt;&gt;"周六",IF($L102="","",IF(AT$4&gt;=$L102,IF(AT$4&lt;=$M102,IF($O102=1,"★",""),""),"")),""),"")</f>
        <v/>
      </c>
      <c r="AU102" s="144" t="str">
        <f t="shared" si="54"/>
        <v/>
      </c>
      <c r="AV102" s="144" t="str">
        <f t="shared" si="54"/>
        <v/>
      </c>
      <c r="AW102" s="144" t="str">
        <f t="shared" si="54"/>
        <v/>
      </c>
      <c r="AX102" s="144" t="str">
        <f t="shared" si="54"/>
        <v/>
      </c>
      <c r="AY102" s="144" t="str">
        <f t="shared" si="54"/>
        <v/>
      </c>
      <c r="AZ102" s="144" t="str">
        <f t="shared" si="54"/>
        <v/>
      </c>
      <c r="BA102" s="144" t="str">
        <f t="shared" si="54"/>
        <v/>
      </c>
      <c r="BB102" s="144" t="str">
        <f t="shared" si="54"/>
        <v/>
      </c>
      <c r="BC102" s="144" t="str">
        <f t="shared" si="54"/>
        <v/>
      </c>
      <c r="BD102" s="144" t="str">
        <f t="shared" si="54"/>
        <v/>
      </c>
      <c r="BE102" s="144" t="str">
        <f t="shared" si="38"/>
        <v/>
      </c>
      <c r="BF102" s="144" t="str">
        <f t="shared" si="38"/>
        <v/>
      </c>
      <c r="BG102" s="145" t="str">
        <f t="shared" si="7"/>
        <v/>
      </c>
    </row>
    <row r="103" spans="1:59" ht="16.8">
      <c r="A103" s="176">
        <v>4</v>
      </c>
      <c r="B103" s="177">
        <v>2</v>
      </c>
      <c r="C103" s="177">
        <v>2</v>
      </c>
      <c r="D103" s="177"/>
      <c r="E103" s="178"/>
      <c r="F103" s="233" t="s">
        <v>241</v>
      </c>
      <c r="G103" s="180"/>
      <c r="H103" s="194"/>
      <c r="I103" s="182"/>
      <c r="J103" s="182"/>
      <c r="K103" s="183"/>
      <c r="L103" s="182"/>
      <c r="M103" s="182"/>
      <c r="N103" s="183"/>
      <c r="O103" s="185"/>
      <c r="P103" s="187"/>
      <c r="Q103" s="140"/>
      <c r="R103" s="141" t="str">
        <f>IF($J103="","",IF($J103&lt;=$L$2,$K103,IF($I103&lt;=$L$2,NETWORKDAYS($I103,$L$2,holiday!$C$3:$C$10)/NETWORKDAYS($I103,$J103,holiday!$C$3:$C$10)*$K103,0)))</f>
        <v/>
      </c>
      <c r="S103" s="141" t="str">
        <f t="shared" si="1"/>
        <v/>
      </c>
      <c r="T103" s="141" t="str">
        <f t="shared" si="2"/>
        <v/>
      </c>
      <c r="U103" s="142"/>
      <c r="V103" s="140"/>
      <c r="W103" s="140"/>
      <c r="Y103" s="143" t="str">
        <f t="shared" ref="Y103:AN110" si="55">IF(Y$5&lt;&gt;"周日",IF(Y$5&lt;&gt;"周六",IF($L103="","",IF(Y$4&gt;=$L103,IF(Y$4&lt;=$M103,IF($O103=1,"★",""),""),"")),""),"")</f>
        <v/>
      </c>
      <c r="Z103" s="144" t="str">
        <f t="shared" si="55"/>
        <v/>
      </c>
      <c r="AA103" s="144" t="str">
        <f t="shared" si="55"/>
        <v/>
      </c>
      <c r="AB103" s="144" t="str">
        <f t="shared" si="55"/>
        <v/>
      </c>
      <c r="AC103" s="144" t="str">
        <f t="shared" si="55"/>
        <v/>
      </c>
      <c r="AD103" s="144" t="str">
        <f t="shared" si="55"/>
        <v/>
      </c>
      <c r="AE103" s="144" t="str">
        <f t="shared" si="55"/>
        <v/>
      </c>
      <c r="AF103" s="144" t="str">
        <f t="shared" si="55"/>
        <v/>
      </c>
      <c r="AG103" s="144" t="str">
        <f t="shared" si="55"/>
        <v/>
      </c>
      <c r="AH103" s="144" t="str">
        <f t="shared" si="55"/>
        <v/>
      </c>
      <c r="AI103" s="144" t="str">
        <f t="shared" si="55"/>
        <v/>
      </c>
      <c r="AJ103" s="144" t="str">
        <f t="shared" si="55"/>
        <v/>
      </c>
      <c r="AK103" s="144" t="str">
        <f t="shared" si="55"/>
        <v/>
      </c>
      <c r="AL103" s="144" t="str">
        <f t="shared" si="55"/>
        <v/>
      </c>
      <c r="AM103" s="144" t="str">
        <f t="shared" si="55"/>
        <v/>
      </c>
      <c r="AN103" s="144" t="str">
        <f t="shared" si="55"/>
        <v/>
      </c>
      <c r="AO103" s="144" t="str">
        <f t="shared" si="50"/>
        <v/>
      </c>
      <c r="AP103" s="144" t="str">
        <f t="shared" si="50"/>
        <v/>
      </c>
      <c r="AQ103" s="144" t="str">
        <f t="shared" ref="AQ103:BD110" si="56">IF(AQ$5&lt;&gt;"周日",IF(AQ$5&lt;&gt;"周六",IF($L103="","",IF(AQ$4&gt;=$L103,IF(AQ$4&lt;=$M103,IF($O103=1,"★",""),""),"")),""),"")</f>
        <v/>
      </c>
      <c r="AR103" s="144" t="str">
        <f t="shared" si="56"/>
        <v/>
      </c>
      <c r="AS103" s="144" t="str">
        <f t="shared" si="56"/>
        <v/>
      </c>
      <c r="AT103" s="144" t="str">
        <f t="shared" si="56"/>
        <v/>
      </c>
      <c r="AU103" s="144" t="str">
        <f t="shared" si="56"/>
        <v/>
      </c>
      <c r="AV103" s="144" t="str">
        <f t="shared" si="56"/>
        <v/>
      </c>
      <c r="AW103" s="144" t="str">
        <f t="shared" si="56"/>
        <v/>
      </c>
      <c r="AX103" s="144" t="str">
        <f t="shared" si="56"/>
        <v/>
      </c>
      <c r="AY103" s="144" t="str">
        <f t="shared" si="56"/>
        <v/>
      </c>
      <c r="AZ103" s="144" t="str">
        <f t="shared" si="56"/>
        <v/>
      </c>
      <c r="BA103" s="144" t="str">
        <f t="shared" si="56"/>
        <v/>
      </c>
      <c r="BB103" s="144" t="str">
        <f t="shared" si="56"/>
        <v/>
      </c>
      <c r="BC103" s="144" t="str">
        <f t="shared" si="56"/>
        <v/>
      </c>
      <c r="BD103" s="144" t="str">
        <f t="shared" si="56"/>
        <v/>
      </c>
      <c r="BE103" s="144" t="str">
        <f t="shared" si="38"/>
        <v/>
      </c>
      <c r="BF103" s="144" t="str">
        <f t="shared" si="38"/>
        <v/>
      </c>
      <c r="BG103" s="145" t="str">
        <f t="shared" si="7"/>
        <v/>
      </c>
    </row>
    <row r="104" spans="1:59" ht="16.8">
      <c r="A104" s="176">
        <v>4</v>
      </c>
      <c r="B104" s="177">
        <v>2</v>
      </c>
      <c r="C104" s="177">
        <v>3</v>
      </c>
      <c r="D104" s="177"/>
      <c r="E104" s="178"/>
      <c r="F104" s="233" t="s">
        <v>242</v>
      </c>
      <c r="G104" s="180"/>
      <c r="H104" s="194"/>
      <c r="I104" s="182"/>
      <c r="J104" s="182"/>
      <c r="K104" s="183"/>
      <c r="L104" s="182"/>
      <c r="M104" s="182"/>
      <c r="N104" s="183"/>
      <c r="O104" s="185"/>
      <c r="P104" s="187"/>
      <c r="Q104" s="140"/>
      <c r="R104" s="141" t="str">
        <f>IF($J104="","",IF($J104&lt;=$L$2,$K104,IF($I104&lt;=$L$2,NETWORKDAYS($I104,$L$2,holiday!$C$3:$C$10)/NETWORKDAYS($I104,$J104,holiday!$C$3:$C$10)*$K104,0)))</f>
        <v/>
      </c>
      <c r="S104" s="141" t="str">
        <f t="shared" si="1"/>
        <v/>
      </c>
      <c r="T104" s="141" t="str">
        <f t="shared" si="2"/>
        <v/>
      </c>
      <c r="U104" s="142"/>
      <c r="V104" s="140"/>
      <c r="W104" s="140"/>
      <c r="Y104" s="143" t="str">
        <f t="shared" si="55"/>
        <v/>
      </c>
      <c r="Z104" s="144" t="str">
        <f t="shared" si="55"/>
        <v/>
      </c>
      <c r="AA104" s="144" t="str">
        <f t="shared" si="55"/>
        <v/>
      </c>
      <c r="AB104" s="144" t="str">
        <f t="shared" si="55"/>
        <v/>
      </c>
      <c r="AC104" s="144" t="str">
        <f t="shared" si="55"/>
        <v/>
      </c>
      <c r="AD104" s="144" t="str">
        <f t="shared" si="55"/>
        <v/>
      </c>
      <c r="AE104" s="144" t="str">
        <f t="shared" si="55"/>
        <v/>
      </c>
      <c r="AF104" s="144" t="str">
        <f t="shared" si="55"/>
        <v/>
      </c>
      <c r="AG104" s="144" t="str">
        <f t="shared" si="55"/>
        <v/>
      </c>
      <c r="AH104" s="144" t="str">
        <f t="shared" si="55"/>
        <v/>
      </c>
      <c r="AI104" s="144" t="str">
        <f t="shared" si="55"/>
        <v/>
      </c>
      <c r="AJ104" s="144" t="str">
        <f t="shared" si="55"/>
        <v/>
      </c>
      <c r="AK104" s="144" t="str">
        <f t="shared" si="55"/>
        <v/>
      </c>
      <c r="AL104" s="144" t="str">
        <f t="shared" si="55"/>
        <v/>
      </c>
      <c r="AM104" s="144" t="str">
        <f t="shared" si="55"/>
        <v/>
      </c>
      <c r="AN104" s="144" t="str">
        <f t="shared" si="55"/>
        <v/>
      </c>
      <c r="AO104" s="144" t="str">
        <f t="shared" si="50"/>
        <v/>
      </c>
      <c r="AP104" s="144" t="str">
        <f t="shared" si="50"/>
        <v/>
      </c>
      <c r="AQ104" s="144" t="str">
        <f t="shared" si="56"/>
        <v/>
      </c>
      <c r="AR104" s="144" t="str">
        <f t="shared" si="56"/>
        <v/>
      </c>
      <c r="AS104" s="144" t="str">
        <f t="shared" si="56"/>
        <v/>
      </c>
      <c r="AT104" s="144" t="str">
        <f t="shared" si="56"/>
        <v/>
      </c>
      <c r="AU104" s="144" t="str">
        <f t="shared" si="56"/>
        <v/>
      </c>
      <c r="AV104" s="144" t="str">
        <f t="shared" si="56"/>
        <v/>
      </c>
      <c r="AW104" s="144" t="str">
        <f t="shared" si="56"/>
        <v/>
      </c>
      <c r="AX104" s="144" t="str">
        <f t="shared" si="56"/>
        <v/>
      </c>
      <c r="AY104" s="144" t="str">
        <f t="shared" si="56"/>
        <v/>
      </c>
      <c r="AZ104" s="144" t="str">
        <f t="shared" si="56"/>
        <v/>
      </c>
      <c r="BA104" s="144" t="str">
        <f t="shared" si="56"/>
        <v/>
      </c>
      <c r="BB104" s="144" t="str">
        <f t="shared" si="56"/>
        <v/>
      </c>
      <c r="BC104" s="144" t="str">
        <f t="shared" si="56"/>
        <v/>
      </c>
      <c r="BD104" s="144" t="str">
        <f t="shared" si="56"/>
        <v/>
      </c>
      <c r="BE104" s="144" t="str">
        <f t="shared" si="38"/>
        <v/>
      </c>
      <c r="BF104" s="144" t="str">
        <f t="shared" si="38"/>
        <v/>
      </c>
      <c r="BG104" s="145" t="str">
        <f t="shared" si="7"/>
        <v/>
      </c>
    </row>
    <row r="105" spans="1:59" ht="16.8">
      <c r="A105" s="176">
        <v>4</v>
      </c>
      <c r="B105" s="177">
        <v>2</v>
      </c>
      <c r="C105" s="177">
        <v>4</v>
      </c>
      <c r="D105" s="177"/>
      <c r="E105" s="178"/>
      <c r="F105" s="233"/>
      <c r="G105" s="180"/>
      <c r="H105" s="194"/>
      <c r="I105" s="182"/>
      <c r="J105" s="182"/>
      <c r="K105" s="183"/>
      <c r="L105" s="182"/>
      <c r="M105" s="182"/>
      <c r="N105" s="183"/>
      <c r="O105" s="185"/>
      <c r="P105" s="187"/>
      <c r="Q105" s="140"/>
      <c r="R105" s="141" t="str">
        <f>IF($J105="","",IF($J105&lt;=$L$2,$K105,IF($I105&lt;=$L$2,NETWORKDAYS($I105,$L$2,holiday!$C$3:$C$10)/NETWORKDAYS($I105,$J105,holiday!$C$3:$C$10)*$K105,0)))</f>
        <v/>
      </c>
      <c r="S105" s="141" t="str">
        <f t="shared" si="1"/>
        <v/>
      </c>
      <c r="T105" s="141" t="str">
        <f t="shared" si="2"/>
        <v/>
      </c>
      <c r="U105" s="142"/>
      <c r="V105" s="140"/>
      <c r="W105" s="140"/>
      <c r="Y105" s="143" t="str">
        <f t="shared" si="55"/>
        <v/>
      </c>
      <c r="Z105" s="144" t="str">
        <f t="shared" si="55"/>
        <v/>
      </c>
      <c r="AA105" s="144" t="str">
        <f t="shared" si="55"/>
        <v/>
      </c>
      <c r="AB105" s="144" t="str">
        <f t="shared" si="55"/>
        <v/>
      </c>
      <c r="AC105" s="144" t="str">
        <f t="shared" si="55"/>
        <v/>
      </c>
      <c r="AD105" s="144" t="str">
        <f t="shared" si="55"/>
        <v/>
      </c>
      <c r="AE105" s="144" t="str">
        <f t="shared" si="55"/>
        <v/>
      </c>
      <c r="AF105" s="144" t="str">
        <f t="shared" si="55"/>
        <v/>
      </c>
      <c r="AG105" s="144" t="str">
        <f t="shared" si="55"/>
        <v/>
      </c>
      <c r="AH105" s="144" t="str">
        <f t="shared" si="55"/>
        <v/>
      </c>
      <c r="AI105" s="144" t="str">
        <f t="shared" si="55"/>
        <v/>
      </c>
      <c r="AJ105" s="144" t="str">
        <f t="shared" si="55"/>
        <v/>
      </c>
      <c r="AK105" s="144" t="str">
        <f t="shared" si="55"/>
        <v/>
      </c>
      <c r="AL105" s="144" t="str">
        <f t="shared" si="55"/>
        <v/>
      </c>
      <c r="AM105" s="144" t="str">
        <f t="shared" si="55"/>
        <v/>
      </c>
      <c r="AN105" s="144" t="str">
        <f t="shared" si="55"/>
        <v/>
      </c>
      <c r="AO105" s="144" t="str">
        <f t="shared" si="50"/>
        <v/>
      </c>
      <c r="AP105" s="144" t="str">
        <f t="shared" si="50"/>
        <v/>
      </c>
      <c r="AQ105" s="144" t="str">
        <f t="shared" si="56"/>
        <v/>
      </c>
      <c r="AR105" s="144" t="str">
        <f t="shared" si="56"/>
        <v/>
      </c>
      <c r="AS105" s="144" t="str">
        <f t="shared" si="56"/>
        <v/>
      </c>
      <c r="AT105" s="144" t="str">
        <f t="shared" si="56"/>
        <v/>
      </c>
      <c r="AU105" s="144" t="str">
        <f t="shared" si="56"/>
        <v/>
      </c>
      <c r="AV105" s="144" t="str">
        <f t="shared" si="56"/>
        <v/>
      </c>
      <c r="AW105" s="144" t="str">
        <f t="shared" si="56"/>
        <v/>
      </c>
      <c r="AX105" s="144" t="str">
        <f t="shared" si="56"/>
        <v/>
      </c>
      <c r="AY105" s="144" t="str">
        <f t="shared" si="56"/>
        <v/>
      </c>
      <c r="AZ105" s="144" t="str">
        <f t="shared" si="56"/>
        <v/>
      </c>
      <c r="BA105" s="144" t="str">
        <f t="shared" si="56"/>
        <v/>
      </c>
      <c r="BB105" s="144" t="str">
        <f t="shared" si="56"/>
        <v/>
      </c>
      <c r="BC105" s="144" t="str">
        <f t="shared" si="56"/>
        <v/>
      </c>
      <c r="BD105" s="144" t="str">
        <f t="shared" si="56"/>
        <v/>
      </c>
      <c r="BE105" s="144" t="str">
        <f t="shared" si="38"/>
        <v/>
      </c>
      <c r="BF105" s="144" t="str">
        <f t="shared" si="38"/>
        <v/>
      </c>
      <c r="BG105" s="145" t="str">
        <f t="shared" si="7"/>
        <v/>
      </c>
    </row>
    <row r="106" spans="1:59" ht="16.8">
      <c r="A106" s="240">
        <v>4</v>
      </c>
      <c r="B106" s="241">
        <v>3</v>
      </c>
      <c r="C106" s="241"/>
      <c r="D106" s="241"/>
      <c r="E106" s="242"/>
      <c r="F106" s="244" t="s">
        <v>279</v>
      </c>
      <c r="G106" s="234"/>
      <c r="H106" s="235"/>
      <c r="I106" s="236">
        <v>43640</v>
      </c>
      <c r="J106" s="236">
        <v>43644</v>
      </c>
      <c r="K106" s="237"/>
      <c r="L106" s="236"/>
      <c r="M106" s="236"/>
      <c r="N106" s="237"/>
      <c r="O106" s="238"/>
      <c r="P106" s="239"/>
      <c r="Q106" s="140"/>
      <c r="R106" s="141">
        <f>IF($J106="","",IF($J106&lt;=$L$2,$K106,IF($I106&lt;=$L$2,NETWORKDAYS($I106,$L$2,holiday!$C$3:$C$10)/NETWORKDAYS($I106,$J106,holiday!$C$3:$C$10)*$K106,0)))</f>
        <v>0</v>
      </c>
      <c r="S106" s="141">
        <f t="shared" si="1"/>
        <v>0</v>
      </c>
      <c r="T106" s="141">
        <f t="shared" si="2"/>
        <v>0</v>
      </c>
      <c r="U106" s="142"/>
      <c r="V106" s="140"/>
      <c r="W106" s="140"/>
      <c r="Y106" s="143" t="str">
        <f t="shared" si="55"/>
        <v/>
      </c>
      <c r="Z106" s="144" t="str">
        <f t="shared" si="55"/>
        <v/>
      </c>
      <c r="AA106" s="144" t="str">
        <f t="shared" si="55"/>
        <v/>
      </c>
      <c r="AB106" s="144" t="str">
        <f t="shared" si="55"/>
        <v/>
      </c>
      <c r="AC106" s="144" t="str">
        <f t="shared" si="55"/>
        <v/>
      </c>
      <c r="AD106" s="144" t="str">
        <f t="shared" si="55"/>
        <v/>
      </c>
      <c r="AE106" s="144" t="str">
        <f t="shared" si="55"/>
        <v/>
      </c>
      <c r="AF106" s="144" t="str">
        <f t="shared" si="55"/>
        <v/>
      </c>
      <c r="AG106" s="144" t="str">
        <f t="shared" si="55"/>
        <v/>
      </c>
      <c r="AH106" s="144" t="str">
        <f t="shared" si="55"/>
        <v/>
      </c>
      <c r="AI106" s="144" t="str">
        <f t="shared" si="55"/>
        <v/>
      </c>
      <c r="AJ106" s="144" t="str">
        <f t="shared" si="55"/>
        <v/>
      </c>
      <c r="AK106" s="144" t="str">
        <f t="shared" si="55"/>
        <v/>
      </c>
      <c r="AL106" s="144" t="str">
        <f t="shared" si="55"/>
        <v/>
      </c>
      <c r="AM106" s="144" t="str">
        <f t="shared" si="55"/>
        <v/>
      </c>
      <c r="AN106" s="144" t="str">
        <f t="shared" si="55"/>
        <v/>
      </c>
      <c r="AO106" s="144" t="str">
        <f t="shared" si="50"/>
        <v/>
      </c>
      <c r="AP106" s="144" t="str">
        <f t="shared" si="50"/>
        <v/>
      </c>
      <c r="AQ106" s="144" t="str">
        <f t="shared" si="56"/>
        <v/>
      </c>
      <c r="AR106" s="144" t="str">
        <f t="shared" si="56"/>
        <v/>
      </c>
      <c r="AS106" s="144" t="str">
        <f t="shared" si="56"/>
        <v/>
      </c>
      <c r="AT106" s="144" t="str">
        <f t="shared" si="56"/>
        <v/>
      </c>
      <c r="AU106" s="144" t="str">
        <f t="shared" si="56"/>
        <v/>
      </c>
      <c r="AV106" s="144" t="str">
        <f t="shared" si="56"/>
        <v/>
      </c>
      <c r="AW106" s="144" t="str">
        <f t="shared" si="56"/>
        <v/>
      </c>
      <c r="AX106" s="144" t="str">
        <f t="shared" si="56"/>
        <v/>
      </c>
      <c r="AY106" s="144" t="str">
        <f t="shared" si="56"/>
        <v/>
      </c>
      <c r="AZ106" s="144" t="str">
        <f t="shared" si="56"/>
        <v/>
      </c>
      <c r="BA106" s="144" t="str">
        <f t="shared" si="56"/>
        <v/>
      </c>
      <c r="BB106" s="144" t="str">
        <f t="shared" si="56"/>
        <v/>
      </c>
      <c r="BC106" s="144" t="str">
        <f t="shared" si="56"/>
        <v/>
      </c>
      <c r="BD106" s="144" t="str">
        <f t="shared" si="56"/>
        <v/>
      </c>
      <c r="BE106" s="144" t="str">
        <f t="shared" si="38"/>
        <v/>
      </c>
      <c r="BF106" s="144" t="str">
        <f t="shared" si="38"/>
        <v/>
      </c>
      <c r="BG106" s="145" t="str">
        <f t="shared" si="7"/>
        <v/>
      </c>
    </row>
    <row r="107" spans="1:59" ht="16.8">
      <c r="A107" s="176">
        <v>4</v>
      </c>
      <c r="B107" s="177">
        <v>3</v>
      </c>
      <c r="C107" s="177">
        <v>1</v>
      </c>
      <c r="D107" s="177"/>
      <c r="E107" s="178"/>
      <c r="F107" s="246" t="s">
        <v>290</v>
      </c>
      <c r="G107" s="180"/>
      <c r="H107" s="194"/>
      <c r="I107" s="182"/>
      <c r="J107" s="182"/>
      <c r="K107" s="183"/>
      <c r="L107" s="182"/>
      <c r="M107" s="182"/>
      <c r="N107" s="183"/>
      <c r="O107" s="185"/>
      <c r="P107" s="187"/>
      <c r="Q107" s="140"/>
      <c r="R107" s="141" t="str">
        <f>IF($J107="","",IF($J107&lt;=$L$2,$K107,IF($I107&lt;=$L$2,NETWORKDAYS($I107,$L$2,holiday!$C$3:$C$10)/NETWORKDAYS($I107,$J107,holiday!$C$3:$C$10)*$K107,0)))</f>
        <v/>
      </c>
      <c r="S107" s="141" t="str">
        <f t="shared" si="1"/>
        <v/>
      </c>
      <c r="T107" s="141" t="str">
        <f t="shared" si="2"/>
        <v/>
      </c>
      <c r="U107" s="142"/>
      <c r="V107" s="140"/>
      <c r="W107" s="140"/>
      <c r="Y107" s="143" t="str">
        <f t="shared" si="55"/>
        <v/>
      </c>
      <c r="Z107" s="144" t="str">
        <f t="shared" si="55"/>
        <v/>
      </c>
      <c r="AA107" s="144" t="str">
        <f t="shared" si="55"/>
        <v/>
      </c>
      <c r="AB107" s="144" t="str">
        <f t="shared" si="55"/>
        <v/>
      </c>
      <c r="AC107" s="144" t="str">
        <f t="shared" si="55"/>
        <v/>
      </c>
      <c r="AD107" s="144" t="str">
        <f t="shared" si="55"/>
        <v/>
      </c>
      <c r="AE107" s="144" t="str">
        <f t="shared" si="55"/>
        <v/>
      </c>
      <c r="AF107" s="144" t="str">
        <f t="shared" si="55"/>
        <v/>
      </c>
      <c r="AG107" s="144" t="str">
        <f t="shared" si="55"/>
        <v/>
      </c>
      <c r="AH107" s="144" t="str">
        <f t="shared" si="55"/>
        <v/>
      </c>
      <c r="AI107" s="144" t="str">
        <f t="shared" si="55"/>
        <v/>
      </c>
      <c r="AJ107" s="144" t="str">
        <f t="shared" si="55"/>
        <v/>
      </c>
      <c r="AK107" s="144" t="str">
        <f>IF(AK$5&lt;&gt;"周日",IF(AK$5&lt;&gt;"周六",IF($L107="","",IF(AK$4&gt;=$L107,IF(AK$4&lt;=$M107,IF($O107=1,"★",""),""),"")),""),"")</f>
        <v/>
      </c>
      <c r="AL107" s="144" t="str">
        <f>IF(AL$5&lt;&gt;"周日",IF(AL$5&lt;&gt;"周六",IF($L107="","",IF(AL$4&gt;=$L107,IF(AL$4&lt;=$M107,IF($O107=1,"★",""),""),"")),""),"")</f>
        <v/>
      </c>
      <c r="AM107" s="144" t="str">
        <f>IF(AM$5&lt;&gt;"周日",IF(AM$5&lt;&gt;"周六",IF($L107="","",IF(AM$4&gt;=$L107,IF(AM$4&lt;=$M107,IF($O107=1,"★",""),""),"")),""),"")</f>
        <v/>
      </c>
      <c r="AN107" s="144" t="str">
        <f>IF(AN$5&lt;&gt;"周日",IF(AN$5&lt;&gt;"周六",IF($L107="","",IF(AN$4&gt;=$L107,IF(AN$4&lt;=$M107,IF($O107=1,"★",""),""),"")),""),"")</f>
        <v/>
      </c>
      <c r="AO107" s="144" t="str">
        <f t="shared" si="50"/>
        <v/>
      </c>
      <c r="AP107" s="144" t="str">
        <f t="shared" si="50"/>
        <v/>
      </c>
      <c r="AQ107" s="144" t="str">
        <f t="shared" si="56"/>
        <v/>
      </c>
      <c r="AR107" s="144" t="str">
        <f t="shared" si="56"/>
        <v/>
      </c>
      <c r="AS107" s="144" t="str">
        <f t="shared" si="56"/>
        <v/>
      </c>
      <c r="AT107" s="144" t="str">
        <f t="shared" si="56"/>
        <v/>
      </c>
      <c r="AU107" s="144" t="str">
        <f t="shared" si="56"/>
        <v/>
      </c>
      <c r="AV107" s="144" t="str">
        <f t="shared" si="56"/>
        <v/>
      </c>
      <c r="AW107" s="144" t="str">
        <f t="shared" si="56"/>
        <v/>
      </c>
      <c r="AX107" s="144" t="str">
        <f t="shared" si="56"/>
        <v/>
      </c>
      <c r="AY107" s="144" t="str">
        <f t="shared" si="56"/>
        <v/>
      </c>
      <c r="AZ107" s="144" t="str">
        <f t="shared" si="56"/>
        <v/>
      </c>
      <c r="BA107" s="144" t="str">
        <f t="shared" si="56"/>
        <v/>
      </c>
      <c r="BB107" s="144" t="str">
        <f t="shared" si="56"/>
        <v/>
      </c>
      <c r="BC107" s="144" t="str">
        <f t="shared" si="56"/>
        <v/>
      </c>
      <c r="BD107" s="144" t="str">
        <f t="shared" si="56"/>
        <v/>
      </c>
      <c r="BE107" s="144" t="str">
        <f t="shared" si="38"/>
        <v/>
      </c>
      <c r="BF107" s="144" t="str">
        <f t="shared" si="38"/>
        <v/>
      </c>
      <c r="BG107" s="145" t="str">
        <f t="shared" si="7"/>
        <v/>
      </c>
    </row>
    <row r="108" spans="1:59" ht="16.8">
      <c r="A108" s="176">
        <v>4</v>
      </c>
      <c r="B108" s="177">
        <v>3</v>
      </c>
      <c r="C108" s="177">
        <v>2</v>
      </c>
      <c r="D108" s="177"/>
      <c r="E108" s="178"/>
      <c r="F108" s="246" t="s">
        <v>291</v>
      </c>
      <c r="G108" s="180"/>
      <c r="H108" s="194"/>
      <c r="I108" s="182"/>
      <c r="J108" s="182"/>
      <c r="K108" s="183"/>
      <c r="L108" s="182"/>
      <c r="M108" s="182"/>
      <c r="N108" s="183"/>
      <c r="O108" s="185"/>
      <c r="P108" s="187"/>
      <c r="Q108" s="140"/>
      <c r="R108" s="141" t="str">
        <f>IF($J108="","",IF($J108&lt;=$L$2,$K108,IF($I108&lt;=$L$2,NETWORKDAYS($I108,$L$2,holiday!$C$3:$C$10)/NETWORKDAYS($I108,$J108,holiday!$C$3:$C$10)*$K108,0)))</f>
        <v/>
      </c>
      <c r="S108" s="141" t="str">
        <f t="shared" si="1"/>
        <v/>
      </c>
      <c r="T108" s="141" t="str">
        <f t="shared" si="2"/>
        <v/>
      </c>
      <c r="U108" s="142"/>
      <c r="V108" s="140"/>
      <c r="W108" s="140"/>
      <c r="Y108" s="143" t="str">
        <f t="shared" si="55"/>
        <v/>
      </c>
      <c r="Z108" s="144" t="str">
        <f t="shared" si="55"/>
        <v/>
      </c>
      <c r="AA108" s="144" t="str">
        <f t="shared" si="55"/>
        <v/>
      </c>
      <c r="AB108" s="144" t="str">
        <f t="shared" si="55"/>
        <v/>
      </c>
      <c r="AC108" s="144" t="str">
        <f t="shared" si="55"/>
        <v/>
      </c>
      <c r="AD108" s="144" t="str">
        <f t="shared" si="55"/>
        <v/>
      </c>
      <c r="AE108" s="144" t="str">
        <f t="shared" si="55"/>
        <v/>
      </c>
      <c r="AF108" s="144" t="str">
        <f t="shared" si="55"/>
        <v/>
      </c>
      <c r="AG108" s="144" t="str">
        <f t="shared" si="55"/>
        <v/>
      </c>
      <c r="AH108" s="144" t="str">
        <f t="shared" si="55"/>
        <v/>
      </c>
      <c r="AI108" s="144" t="str">
        <f t="shared" si="55"/>
        <v/>
      </c>
      <c r="AJ108" s="144" t="str">
        <f t="shared" si="55"/>
        <v/>
      </c>
      <c r="AK108" s="144" t="str">
        <f t="shared" si="55"/>
        <v/>
      </c>
      <c r="AL108" s="144" t="str">
        <f t="shared" si="55"/>
        <v/>
      </c>
      <c r="AM108" s="144" t="str">
        <f t="shared" si="55"/>
        <v/>
      </c>
      <c r="AN108" s="144" t="str">
        <f t="shared" si="55"/>
        <v/>
      </c>
      <c r="AO108" s="144" t="str">
        <f t="shared" si="50"/>
        <v/>
      </c>
      <c r="AP108" s="144" t="str">
        <f t="shared" si="50"/>
        <v/>
      </c>
      <c r="AQ108" s="144" t="str">
        <f t="shared" si="56"/>
        <v/>
      </c>
      <c r="AR108" s="144" t="str">
        <f t="shared" si="56"/>
        <v/>
      </c>
      <c r="AS108" s="144" t="str">
        <f t="shared" si="56"/>
        <v/>
      </c>
      <c r="AT108" s="144" t="str">
        <f t="shared" si="56"/>
        <v/>
      </c>
      <c r="AU108" s="144" t="str">
        <f t="shared" si="56"/>
        <v/>
      </c>
      <c r="AV108" s="144" t="str">
        <f t="shared" si="56"/>
        <v/>
      </c>
      <c r="AW108" s="144" t="str">
        <f t="shared" si="56"/>
        <v/>
      </c>
      <c r="AX108" s="144" t="str">
        <f t="shared" si="56"/>
        <v/>
      </c>
      <c r="AY108" s="144" t="str">
        <f t="shared" si="56"/>
        <v/>
      </c>
      <c r="AZ108" s="144" t="str">
        <f t="shared" si="56"/>
        <v/>
      </c>
      <c r="BA108" s="144" t="str">
        <f t="shared" si="56"/>
        <v/>
      </c>
      <c r="BB108" s="144" t="str">
        <f t="shared" si="56"/>
        <v/>
      </c>
      <c r="BC108" s="144" t="str">
        <f t="shared" si="56"/>
        <v/>
      </c>
      <c r="BD108" s="144" t="str">
        <f t="shared" si="56"/>
        <v/>
      </c>
      <c r="BE108" s="144" t="str">
        <f t="shared" si="38"/>
        <v/>
      </c>
      <c r="BF108" s="144" t="str">
        <f t="shared" si="38"/>
        <v/>
      </c>
      <c r="BG108" s="145" t="str">
        <f t="shared" si="7"/>
        <v/>
      </c>
    </row>
    <row r="109" spans="1:59" ht="16.8">
      <c r="A109" s="176">
        <v>4</v>
      </c>
      <c r="B109" s="177">
        <v>3</v>
      </c>
      <c r="C109" s="177">
        <v>3</v>
      </c>
      <c r="D109" s="177"/>
      <c r="E109" s="178"/>
      <c r="F109" s="246" t="s">
        <v>292</v>
      </c>
      <c r="G109" s="180"/>
      <c r="H109" s="194"/>
      <c r="I109" s="182"/>
      <c r="J109" s="182"/>
      <c r="K109" s="183"/>
      <c r="L109" s="182"/>
      <c r="M109" s="182"/>
      <c r="N109" s="183"/>
      <c r="O109" s="185"/>
      <c r="P109" s="187"/>
      <c r="Q109" s="140"/>
      <c r="R109" s="141" t="str">
        <f>IF($J109="","",IF($J109&lt;=$L$2,$K109,IF($I109&lt;=$L$2,NETWORKDAYS($I109,$L$2,holiday!$C$3:$C$10)/NETWORKDAYS($I109,$J109,holiday!$C$3:$C$10)*$K109,0)))</f>
        <v/>
      </c>
      <c r="S109" s="141" t="str">
        <f t="shared" si="1"/>
        <v/>
      </c>
      <c r="T109" s="141" t="str">
        <f t="shared" si="2"/>
        <v/>
      </c>
      <c r="U109" s="142"/>
      <c r="V109" s="140"/>
      <c r="W109" s="140"/>
      <c r="Y109" s="143" t="str">
        <f t="shared" si="55"/>
        <v/>
      </c>
      <c r="Z109" s="144" t="str">
        <f t="shared" si="55"/>
        <v/>
      </c>
      <c r="AA109" s="144" t="str">
        <f t="shared" si="55"/>
        <v/>
      </c>
      <c r="AB109" s="144" t="str">
        <f t="shared" si="55"/>
        <v/>
      </c>
      <c r="AC109" s="144" t="str">
        <f t="shared" si="55"/>
        <v/>
      </c>
      <c r="AD109" s="144" t="str">
        <f t="shared" si="55"/>
        <v/>
      </c>
      <c r="AE109" s="144" t="str">
        <f t="shared" si="55"/>
        <v/>
      </c>
      <c r="AF109" s="144" t="str">
        <f t="shared" si="55"/>
        <v/>
      </c>
      <c r="AG109" s="144" t="str">
        <f t="shared" si="55"/>
        <v/>
      </c>
      <c r="AH109" s="144" t="str">
        <f t="shared" si="55"/>
        <v/>
      </c>
      <c r="AI109" s="144" t="str">
        <f t="shared" si="55"/>
        <v/>
      </c>
      <c r="AJ109" s="144" t="str">
        <f t="shared" si="55"/>
        <v/>
      </c>
      <c r="AK109" s="144" t="str">
        <f t="shared" si="55"/>
        <v/>
      </c>
      <c r="AL109" s="144" t="str">
        <f t="shared" si="55"/>
        <v/>
      </c>
      <c r="AM109" s="144" t="str">
        <f t="shared" si="55"/>
        <v/>
      </c>
      <c r="AN109" s="144" t="str">
        <f t="shared" si="55"/>
        <v/>
      </c>
      <c r="AO109" s="144" t="str">
        <f t="shared" si="50"/>
        <v/>
      </c>
      <c r="AP109" s="144" t="str">
        <f t="shared" si="50"/>
        <v/>
      </c>
      <c r="AQ109" s="144" t="str">
        <f t="shared" si="56"/>
        <v/>
      </c>
      <c r="AR109" s="144" t="str">
        <f t="shared" si="56"/>
        <v/>
      </c>
      <c r="AS109" s="144" t="str">
        <f t="shared" si="56"/>
        <v/>
      </c>
      <c r="AT109" s="144" t="str">
        <f t="shared" si="56"/>
        <v/>
      </c>
      <c r="AU109" s="144" t="str">
        <f t="shared" si="56"/>
        <v/>
      </c>
      <c r="AV109" s="144" t="str">
        <f t="shared" si="56"/>
        <v/>
      </c>
      <c r="AW109" s="144" t="str">
        <f t="shared" si="56"/>
        <v/>
      </c>
      <c r="AX109" s="144" t="str">
        <f t="shared" si="56"/>
        <v/>
      </c>
      <c r="AY109" s="144" t="str">
        <f t="shared" si="56"/>
        <v/>
      </c>
      <c r="AZ109" s="144" t="str">
        <f t="shared" si="56"/>
        <v/>
      </c>
      <c r="BA109" s="144" t="str">
        <f t="shared" si="56"/>
        <v/>
      </c>
      <c r="BB109" s="144" t="str">
        <f t="shared" si="56"/>
        <v/>
      </c>
      <c r="BC109" s="144" t="str">
        <f t="shared" si="56"/>
        <v/>
      </c>
      <c r="BD109" s="144" t="str">
        <f t="shared" si="56"/>
        <v/>
      </c>
      <c r="BE109" s="144" t="str">
        <f t="shared" si="38"/>
        <v/>
      </c>
      <c r="BF109" s="144" t="str">
        <f t="shared" si="38"/>
        <v/>
      </c>
      <c r="BG109" s="145" t="str">
        <f t="shared" si="7"/>
        <v/>
      </c>
    </row>
    <row r="110" spans="1:59" ht="16.8">
      <c r="A110" s="176">
        <v>4</v>
      </c>
      <c r="B110" s="177">
        <v>3</v>
      </c>
      <c r="C110" s="177">
        <v>4</v>
      </c>
      <c r="D110" s="177"/>
      <c r="E110" s="178"/>
      <c r="F110" s="233"/>
      <c r="G110" s="180"/>
      <c r="H110" s="194"/>
      <c r="I110" s="182"/>
      <c r="J110" s="182"/>
      <c r="K110" s="183"/>
      <c r="L110" s="182"/>
      <c r="M110" s="182"/>
      <c r="N110" s="183"/>
      <c r="O110" s="185"/>
      <c r="P110" s="187"/>
      <c r="Q110" s="140"/>
      <c r="R110" s="141" t="str">
        <f>IF($J110="","",IF($J110&lt;=$L$2,$K110,IF($I110&lt;=$L$2,NETWORKDAYS($I110,$L$2,holiday!$C$3:$C$10)/NETWORKDAYS($I110,$J110,holiday!$C$3:$C$10)*$K110,0)))</f>
        <v/>
      </c>
      <c r="S110" s="141" t="str">
        <f t="shared" si="1"/>
        <v/>
      </c>
      <c r="T110" s="141" t="str">
        <f t="shared" si="2"/>
        <v/>
      </c>
      <c r="U110" s="142"/>
      <c r="V110" s="140"/>
      <c r="W110" s="140"/>
      <c r="Y110" s="143" t="str">
        <f t="shared" si="55"/>
        <v/>
      </c>
      <c r="Z110" s="144" t="str">
        <f t="shared" si="55"/>
        <v/>
      </c>
      <c r="AA110" s="144" t="str">
        <f t="shared" si="55"/>
        <v/>
      </c>
      <c r="AB110" s="144" t="str">
        <f t="shared" si="55"/>
        <v/>
      </c>
      <c r="AC110" s="144" t="str">
        <f t="shared" si="55"/>
        <v/>
      </c>
      <c r="AD110" s="144" t="str">
        <f t="shared" si="55"/>
        <v/>
      </c>
      <c r="AE110" s="144" t="str">
        <f t="shared" si="55"/>
        <v/>
      </c>
      <c r="AF110" s="144" t="str">
        <f t="shared" si="55"/>
        <v/>
      </c>
      <c r="AG110" s="144" t="str">
        <f t="shared" si="55"/>
        <v/>
      </c>
      <c r="AH110" s="144" t="str">
        <f t="shared" si="55"/>
        <v/>
      </c>
      <c r="AI110" s="144" t="str">
        <f t="shared" si="55"/>
        <v/>
      </c>
      <c r="AJ110" s="144" t="str">
        <f t="shared" si="55"/>
        <v/>
      </c>
      <c r="AK110" s="144" t="str">
        <f t="shared" si="55"/>
        <v/>
      </c>
      <c r="AL110" s="144" t="str">
        <f t="shared" si="55"/>
        <v/>
      </c>
      <c r="AM110" s="144" t="str">
        <f t="shared" si="55"/>
        <v/>
      </c>
      <c r="AN110" s="144" t="str">
        <f t="shared" si="55"/>
        <v/>
      </c>
      <c r="AO110" s="144" t="str">
        <f t="shared" si="50"/>
        <v/>
      </c>
      <c r="AP110" s="144" t="str">
        <f t="shared" si="50"/>
        <v/>
      </c>
      <c r="AQ110" s="144" t="str">
        <f t="shared" si="56"/>
        <v/>
      </c>
      <c r="AR110" s="144" t="str">
        <f t="shared" si="56"/>
        <v/>
      </c>
      <c r="AS110" s="144" t="str">
        <f t="shared" si="56"/>
        <v/>
      </c>
      <c r="AT110" s="144" t="str">
        <f t="shared" si="56"/>
        <v/>
      </c>
      <c r="AU110" s="144" t="str">
        <f t="shared" si="56"/>
        <v/>
      </c>
      <c r="AV110" s="144" t="str">
        <f t="shared" si="56"/>
        <v/>
      </c>
      <c r="AW110" s="144" t="str">
        <f t="shared" si="56"/>
        <v/>
      </c>
      <c r="AX110" s="144" t="str">
        <f t="shared" si="56"/>
        <v/>
      </c>
      <c r="AY110" s="144" t="str">
        <f t="shared" si="56"/>
        <v/>
      </c>
      <c r="AZ110" s="144" t="str">
        <f t="shared" si="56"/>
        <v/>
      </c>
      <c r="BA110" s="144" t="str">
        <f t="shared" si="56"/>
        <v/>
      </c>
      <c r="BB110" s="144" t="str">
        <f t="shared" si="56"/>
        <v/>
      </c>
      <c r="BC110" s="144" t="str">
        <f t="shared" si="56"/>
        <v/>
      </c>
      <c r="BD110" s="144" t="str">
        <f t="shared" si="56"/>
        <v/>
      </c>
      <c r="BE110" s="144" t="str">
        <f t="shared" si="38"/>
        <v/>
      </c>
      <c r="BF110" s="144" t="str">
        <f t="shared" si="38"/>
        <v/>
      </c>
      <c r="BG110" s="145" t="str">
        <f t="shared" si="7"/>
        <v/>
      </c>
    </row>
    <row r="111" spans="1:59" ht="16.8">
      <c r="A111" s="165">
        <v>5</v>
      </c>
      <c r="B111" s="195"/>
      <c r="C111" s="195"/>
      <c r="D111" s="195"/>
      <c r="E111" s="196"/>
      <c r="F111" s="231" t="s">
        <v>198</v>
      </c>
      <c r="G111" s="191"/>
      <c r="H111" s="192"/>
      <c r="I111" s="170">
        <v>43619</v>
      </c>
      <c r="J111" s="170">
        <v>43644</v>
      </c>
      <c r="K111" s="171">
        <f>K112+K124</f>
        <v>56</v>
      </c>
      <c r="L111" s="170"/>
      <c r="M111" s="170"/>
      <c r="N111" s="174"/>
      <c r="O111" s="193"/>
      <c r="P111" s="197"/>
      <c r="Q111" s="140"/>
      <c r="R111" s="141">
        <f>IF($J111="","",IF($J111&lt;=$L$2,$K111,IF($I111&lt;=$L$2,NETWORKDAYS($I111,$L$2,holiday!$C$3:$C$10)/NETWORKDAYS($I111,$J111,holiday!$C$3:$C$10)*$K111,0)))</f>
        <v>0</v>
      </c>
      <c r="S111" s="141">
        <f t="shared" si="1"/>
        <v>0</v>
      </c>
      <c r="T111" s="141">
        <f t="shared" si="2"/>
        <v>0</v>
      </c>
      <c r="U111" s="142"/>
      <c r="V111" s="140"/>
      <c r="W111" s="140"/>
      <c r="Y111" s="143" t="str">
        <f t="shared" ref="Y111:AN128" si="57">IF(Y$5&lt;&gt;"周日",IF(Y$5&lt;&gt;"周六",IF($L111="","",IF(Y$4&gt;=$L111,IF(Y$4&lt;=$M111,IF($O111=1,"★",""),""),"")),""),"")</f>
        <v/>
      </c>
      <c r="Z111" s="144" t="str">
        <f t="shared" si="57"/>
        <v/>
      </c>
      <c r="AA111" s="144" t="str">
        <f t="shared" si="57"/>
        <v/>
      </c>
      <c r="AB111" s="144" t="str">
        <f t="shared" si="57"/>
        <v/>
      </c>
      <c r="AC111" s="144" t="str">
        <f t="shared" si="57"/>
        <v/>
      </c>
      <c r="AD111" s="144" t="str">
        <f t="shared" si="57"/>
        <v/>
      </c>
      <c r="AE111" s="144" t="str">
        <f t="shared" si="57"/>
        <v/>
      </c>
      <c r="AF111" s="144" t="str">
        <f t="shared" si="57"/>
        <v/>
      </c>
      <c r="AG111" s="144" t="str">
        <f t="shared" si="57"/>
        <v/>
      </c>
      <c r="AH111" s="144" t="str">
        <f t="shared" si="57"/>
        <v/>
      </c>
      <c r="AI111" s="144" t="str">
        <f t="shared" si="57"/>
        <v/>
      </c>
      <c r="AJ111" s="144" t="str">
        <f t="shared" si="57"/>
        <v/>
      </c>
      <c r="AK111" s="144" t="str">
        <f t="shared" si="57"/>
        <v/>
      </c>
      <c r="AL111" s="144" t="str">
        <f t="shared" si="57"/>
        <v/>
      </c>
      <c r="AM111" s="144" t="str">
        <f t="shared" si="57"/>
        <v/>
      </c>
      <c r="AN111" s="144" t="str">
        <f t="shared" si="57"/>
        <v/>
      </c>
      <c r="AO111" s="144" t="str">
        <f t="shared" ref="AO111:BD128" si="58">IF(AO$5&lt;&gt;"周日",IF(AO$5&lt;&gt;"周六",IF($L111="","",IF(AO$4&gt;=$L111,IF(AO$4&lt;=$M111,IF($O111=1,"★",""),""),"")),""),"")</f>
        <v/>
      </c>
      <c r="AP111" s="144" t="str">
        <f t="shared" si="58"/>
        <v/>
      </c>
      <c r="AQ111" s="144" t="str">
        <f t="shared" si="58"/>
        <v/>
      </c>
      <c r="AR111" s="144" t="str">
        <f t="shared" si="58"/>
        <v/>
      </c>
      <c r="AS111" s="144" t="str">
        <f t="shared" si="58"/>
        <v/>
      </c>
      <c r="AT111" s="144" t="str">
        <f t="shared" si="58"/>
        <v/>
      </c>
      <c r="AU111" s="144" t="str">
        <f t="shared" si="58"/>
        <v/>
      </c>
      <c r="AV111" s="144" t="str">
        <f t="shared" si="58"/>
        <v/>
      </c>
      <c r="AW111" s="144" t="str">
        <f t="shared" si="58"/>
        <v/>
      </c>
      <c r="AX111" s="144" t="str">
        <f t="shared" si="58"/>
        <v/>
      </c>
      <c r="AY111" s="144" t="str">
        <f t="shared" si="58"/>
        <v/>
      </c>
      <c r="AZ111" s="144" t="str">
        <f t="shared" si="58"/>
        <v/>
      </c>
      <c r="BA111" s="144" t="str">
        <f t="shared" si="58"/>
        <v/>
      </c>
      <c r="BB111" s="144" t="str">
        <f t="shared" si="58"/>
        <v/>
      </c>
      <c r="BC111" s="144" t="str">
        <f t="shared" si="58"/>
        <v/>
      </c>
      <c r="BD111" s="144" t="str">
        <f t="shared" si="58"/>
        <v/>
      </c>
      <c r="BE111" s="144" t="str">
        <f t="shared" ref="BE111:BG128" si="59">IF(BE$5&lt;&gt;"周日",IF(BE$5&lt;&gt;"周六",IF($L111="","",IF(BE$4&gt;=$L111,IF(BE$4&lt;=$M111,IF($O111=1,"★",""),""),"")),""),"")</f>
        <v/>
      </c>
      <c r="BF111" s="144" t="str">
        <f t="shared" si="59"/>
        <v/>
      </c>
      <c r="BG111" s="145" t="str">
        <f t="shared" si="7"/>
        <v/>
      </c>
    </row>
    <row r="112" spans="1:59" ht="16.8">
      <c r="A112" s="240">
        <v>5</v>
      </c>
      <c r="B112" s="241">
        <v>1</v>
      </c>
      <c r="C112" s="241"/>
      <c r="D112" s="241"/>
      <c r="E112" s="242"/>
      <c r="F112" s="244" t="s">
        <v>253</v>
      </c>
      <c r="G112" s="234"/>
      <c r="H112" s="235"/>
      <c r="I112" s="236">
        <v>43619</v>
      </c>
      <c r="J112" s="236">
        <v>43637</v>
      </c>
      <c r="K112" s="237">
        <f>SUM(K113:K122)</f>
        <v>24</v>
      </c>
      <c r="L112" s="236"/>
      <c r="M112" s="236"/>
      <c r="N112" s="243"/>
      <c r="O112" s="238"/>
      <c r="P112" s="239"/>
      <c r="Q112" s="140"/>
      <c r="R112" s="141">
        <f>IF($J112="","",IF($J112&lt;=$L$2,$K112,IF($I112&lt;=$L$2,NETWORKDAYS($I112,$L$2,holiday!$C$3:$C$10)/NETWORKDAYS($I112,$J112,holiday!$C$3:$C$10)*$K112,0)))</f>
        <v>0</v>
      </c>
      <c r="S112" s="141">
        <f t="shared" si="1"/>
        <v>0</v>
      </c>
      <c r="T112" s="141">
        <f t="shared" si="2"/>
        <v>0</v>
      </c>
      <c r="U112" s="142"/>
      <c r="V112" s="140"/>
      <c r="W112" s="140"/>
      <c r="Y112" s="143" t="str">
        <f t="shared" si="57"/>
        <v/>
      </c>
      <c r="Z112" s="144" t="str">
        <f t="shared" si="57"/>
        <v/>
      </c>
      <c r="AA112" s="144" t="str">
        <f t="shared" si="57"/>
        <v/>
      </c>
      <c r="AB112" s="144" t="str">
        <f t="shared" si="57"/>
        <v/>
      </c>
      <c r="AC112" s="144" t="str">
        <f t="shared" si="57"/>
        <v/>
      </c>
      <c r="AD112" s="144" t="str">
        <f t="shared" si="57"/>
        <v/>
      </c>
      <c r="AE112" s="144" t="str">
        <f t="shared" si="57"/>
        <v/>
      </c>
      <c r="AF112" s="144" t="str">
        <f t="shared" si="57"/>
        <v/>
      </c>
      <c r="AG112" s="144" t="str">
        <f t="shared" si="57"/>
        <v/>
      </c>
      <c r="AH112" s="144" t="str">
        <f t="shared" si="57"/>
        <v/>
      </c>
      <c r="AI112" s="144" t="str">
        <f t="shared" si="57"/>
        <v/>
      </c>
      <c r="AJ112" s="144" t="str">
        <f t="shared" si="57"/>
        <v/>
      </c>
      <c r="AK112" s="144" t="str">
        <f t="shared" ref="AK112:AP112" si="60">IF(AK$5&lt;&gt;"周日",IF(AK$5&lt;&gt;"周六",IF($L112="","",IF(AK$4&gt;=$L112,IF(AK$4&lt;=$M112,IF($O112=1,"★",""),""),"")),""),"")</f>
        <v/>
      </c>
      <c r="AL112" s="144" t="str">
        <f t="shared" si="60"/>
        <v/>
      </c>
      <c r="AM112" s="144" t="str">
        <f t="shared" si="60"/>
        <v/>
      </c>
      <c r="AN112" s="144" t="str">
        <f t="shared" si="60"/>
        <v/>
      </c>
      <c r="AO112" s="144" t="str">
        <f t="shared" si="60"/>
        <v/>
      </c>
      <c r="AP112" s="144" t="str">
        <f t="shared" si="60"/>
        <v/>
      </c>
      <c r="AQ112" s="144" t="str">
        <f t="shared" si="58"/>
        <v/>
      </c>
      <c r="AR112" s="144" t="str">
        <f t="shared" si="58"/>
        <v/>
      </c>
      <c r="AS112" s="144" t="str">
        <f t="shared" si="58"/>
        <v/>
      </c>
      <c r="AT112" s="144" t="str">
        <f t="shared" si="58"/>
        <v/>
      </c>
      <c r="AU112" s="144" t="str">
        <f t="shared" si="58"/>
        <v/>
      </c>
      <c r="AV112" s="144" t="str">
        <f t="shared" si="58"/>
        <v/>
      </c>
      <c r="AW112" s="144" t="str">
        <f t="shared" si="58"/>
        <v/>
      </c>
      <c r="AX112" s="144" t="str">
        <f t="shared" si="58"/>
        <v/>
      </c>
      <c r="AY112" s="144" t="str">
        <f t="shared" si="58"/>
        <v/>
      </c>
      <c r="AZ112" s="144" t="str">
        <f t="shared" si="58"/>
        <v/>
      </c>
      <c r="BA112" s="144" t="str">
        <f t="shared" si="58"/>
        <v/>
      </c>
      <c r="BB112" s="144" t="str">
        <f t="shared" si="58"/>
        <v/>
      </c>
      <c r="BC112" s="144" t="str">
        <f t="shared" si="58"/>
        <v/>
      </c>
      <c r="BD112" s="144" t="str">
        <f t="shared" si="58"/>
        <v/>
      </c>
      <c r="BE112" s="144" t="str">
        <f t="shared" si="38"/>
        <v/>
      </c>
      <c r="BF112" s="144" t="str">
        <f t="shared" si="38"/>
        <v/>
      </c>
      <c r="BG112" s="145" t="str">
        <f t="shared" si="7"/>
        <v/>
      </c>
    </row>
    <row r="113" spans="1:59" ht="16.8">
      <c r="A113" s="176">
        <v>5</v>
      </c>
      <c r="B113" s="177">
        <v>1</v>
      </c>
      <c r="C113" s="177">
        <v>1</v>
      </c>
      <c r="D113" s="177"/>
      <c r="E113" s="178"/>
      <c r="F113" s="232" t="s">
        <v>250</v>
      </c>
      <c r="G113" s="180"/>
      <c r="H113" s="194"/>
      <c r="I113" s="182">
        <v>43612</v>
      </c>
      <c r="J113" s="182">
        <v>43616</v>
      </c>
      <c r="K113" s="183">
        <v>4</v>
      </c>
      <c r="L113" s="182"/>
      <c r="M113" s="182"/>
      <c r="N113" s="183"/>
      <c r="O113" s="185"/>
      <c r="P113" s="186"/>
      <c r="Q113" s="140"/>
      <c r="R113" s="141">
        <f>IF($J113="","",IF($J113&lt;=$L$2,$K113,IF($I113&lt;=$L$2,NETWORKDAYS($I113,$L$2,holiday!$C$3:$C$10)/NETWORKDAYS($I113,$J113,holiday!$C$3:$C$10)*$K113,0)))</f>
        <v>0</v>
      </c>
      <c r="S113" s="141">
        <f t="shared" ref="S113:S123" si="61">IF($J113="","",IF($L113&lt;=$L$2,$K113*IF($O113&lt;&gt;"",$O113,0),0))</f>
        <v>0</v>
      </c>
      <c r="T113" s="141">
        <f t="shared" ref="T113:T123" si="62">IF($J113="","",IF($L113&lt;=$L$2,IF($N113&lt;&gt;"",$N113,$K113*IF($O113&lt;&gt;"",$O113,0)),0))</f>
        <v>0</v>
      </c>
      <c r="U113" s="142"/>
      <c r="V113" s="140"/>
      <c r="W113" s="140"/>
      <c r="Y113" s="143" t="str">
        <f t="shared" si="57"/>
        <v/>
      </c>
      <c r="Z113" s="144" t="str">
        <f t="shared" si="57"/>
        <v/>
      </c>
      <c r="AA113" s="144" t="str">
        <f t="shared" si="57"/>
        <v/>
      </c>
      <c r="AB113" s="144" t="str">
        <f t="shared" si="57"/>
        <v/>
      </c>
      <c r="AC113" s="144" t="str">
        <f t="shared" si="57"/>
        <v/>
      </c>
      <c r="AD113" s="144" t="str">
        <f t="shared" si="57"/>
        <v/>
      </c>
      <c r="AE113" s="144" t="str">
        <f t="shared" si="57"/>
        <v/>
      </c>
      <c r="AF113" s="144" t="str">
        <f t="shared" si="57"/>
        <v/>
      </c>
      <c r="AG113" s="144" t="str">
        <f t="shared" si="57"/>
        <v/>
      </c>
      <c r="AH113" s="144" t="str">
        <f t="shared" si="57"/>
        <v/>
      </c>
      <c r="AI113" s="144" t="str">
        <f t="shared" si="57"/>
        <v/>
      </c>
      <c r="AJ113" s="144" t="str">
        <f t="shared" si="57"/>
        <v/>
      </c>
      <c r="AK113" s="144" t="str">
        <f t="shared" si="57"/>
        <v/>
      </c>
      <c r="AL113" s="144" t="str">
        <f t="shared" si="57"/>
        <v/>
      </c>
      <c r="AM113" s="144" t="str">
        <f t="shared" si="57"/>
        <v/>
      </c>
      <c r="AN113" s="144" t="str">
        <f t="shared" si="57"/>
        <v/>
      </c>
      <c r="AO113" s="144" t="str">
        <f t="shared" si="58"/>
        <v/>
      </c>
      <c r="AP113" s="144" t="str">
        <f t="shared" si="58"/>
        <v/>
      </c>
      <c r="AQ113" s="144" t="str">
        <f t="shared" si="58"/>
        <v/>
      </c>
      <c r="AR113" s="144" t="str">
        <f t="shared" si="58"/>
        <v/>
      </c>
      <c r="AS113" s="144" t="str">
        <f t="shared" si="58"/>
        <v/>
      </c>
      <c r="AT113" s="144" t="str">
        <f t="shared" si="58"/>
        <v/>
      </c>
      <c r="AU113" s="144" t="str">
        <f t="shared" si="58"/>
        <v/>
      </c>
      <c r="AV113" s="144" t="str">
        <f t="shared" si="58"/>
        <v/>
      </c>
      <c r="AW113" s="144" t="str">
        <f t="shared" si="58"/>
        <v/>
      </c>
      <c r="AX113" s="144" t="str">
        <f t="shared" si="58"/>
        <v/>
      </c>
      <c r="AY113" s="144" t="str">
        <f t="shared" si="58"/>
        <v/>
      </c>
      <c r="AZ113" s="144" t="str">
        <f t="shared" si="58"/>
        <v/>
      </c>
      <c r="BA113" s="144" t="str">
        <f t="shared" si="58"/>
        <v/>
      </c>
      <c r="BB113" s="144" t="str">
        <f t="shared" si="58"/>
        <v/>
      </c>
      <c r="BC113" s="144" t="str">
        <f t="shared" si="58"/>
        <v/>
      </c>
      <c r="BD113" s="144" t="str">
        <f t="shared" si="58"/>
        <v/>
      </c>
      <c r="BE113" s="144" t="str">
        <f t="shared" si="59"/>
        <v/>
      </c>
      <c r="BF113" s="144" t="str">
        <f t="shared" si="59"/>
        <v/>
      </c>
      <c r="BG113" s="145" t="str">
        <f t="shared" si="59"/>
        <v/>
      </c>
    </row>
    <row r="114" spans="1:59" ht="16.8">
      <c r="A114" s="176">
        <v>5</v>
      </c>
      <c r="B114" s="177">
        <v>1</v>
      </c>
      <c r="C114" s="177">
        <v>2</v>
      </c>
      <c r="D114" s="177"/>
      <c r="E114" s="178"/>
      <c r="F114" s="313" t="s">
        <v>303</v>
      </c>
      <c r="G114" s="180"/>
      <c r="H114" s="194"/>
      <c r="I114" s="182">
        <v>43612</v>
      </c>
      <c r="J114" s="182">
        <v>43616</v>
      </c>
      <c r="K114" s="183">
        <v>4</v>
      </c>
      <c r="L114" s="182"/>
      <c r="M114" s="182"/>
      <c r="N114" s="183"/>
      <c r="O114" s="185"/>
      <c r="P114" s="186"/>
      <c r="Q114" s="140"/>
      <c r="R114" s="141">
        <f>IF($J114="","",IF($J114&lt;=$L$2,$K114,IF($I114&lt;=$L$2,NETWORKDAYS($I114,$L$2,holiday!$C$3:$C$10)/NETWORKDAYS($I114,$J114,holiday!$C$3:$C$10)*$K114,0)))</f>
        <v>0</v>
      </c>
      <c r="S114" s="141">
        <f t="shared" si="61"/>
        <v>0</v>
      </c>
      <c r="T114" s="141">
        <f t="shared" si="62"/>
        <v>0</v>
      </c>
      <c r="U114" s="142"/>
      <c r="V114" s="140"/>
      <c r="W114" s="140"/>
      <c r="Y114" s="143" t="str">
        <f t="shared" si="57"/>
        <v/>
      </c>
      <c r="Z114" s="144" t="str">
        <f t="shared" si="57"/>
        <v/>
      </c>
      <c r="AA114" s="144" t="str">
        <f t="shared" si="57"/>
        <v/>
      </c>
      <c r="AB114" s="144" t="str">
        <f t="shared" si="57"/>
        <v/>
      </c>
      <c r="AC114" s="144" t="str">
        <f t="shared" si="57"/>
        <v/>
      </c>
      <c r="AD114" s="144" t="str">
        <f t="shared" si="57"/>
        <v/>
      </c>
      <c r="AE114" s="144" t="str">
        <f t="shared" si="57"/>
        <v/>
      </c>
      <c r="AF114" s="144" t="str">
        <f t="shared" si="57"/>
        <v/>
      </c>
      <c r="AG114" s="144" t="str">
        <f t="shared" si="57"/>
        <v/>
      </c>
      <c r="AH114" s="144" t="str">
        <f t="shared" si="57"/>
        <v/>
      </c>
      <c r="AI114" s="144" t="str">
        <f t="shared" si="57"/>
        <v/>
      </c>
      <c r="AJ114" s="144" t="str">
        <f t="shared" si="57"/>
        <v/>
      </c>
      <c r="AK114" s="144" t="str">
        <f t="shared" si="57"/>
        <v/>
      </c>
      <c r="AL114" s="144" t="str">
        <f t="shared" si="57"/>
        <v/>
      </c>
      <c r="AM114" s="144" t="str">
        <f t="shared" si="57"/>
        <v/>
      </c>
      <c r="AN114" s="144" t="str">
        <f t="shared" si="57"/>
        <v/>
      </c>
      <c r="AO114" s="144" t="str">
        <f t="shared" si="58"/>
        <v/>
      </c>
      <c r="AP114" s="144" t="str">
        <f t="shared" si="58"/>
        <v/>
      </c>
      <c r="AQ114" s="144" t="str">
        <f t="shared" si="58"/>
        <v/>
      </c>
      <c r="AR114" s="144" t="str">
        <f t="shared" si="58"/>
        <v/>
      </c>
      <c r="AS114" s="144" t="str">
        <f t="shared" si="58"/>
        <v/>
      </c>
      <c r="AT114" s="144" t="str">
        <f t="shared" si="58"/>
        <v/>
      </c>
      <c r="AU114" s="144" t="str">
        <f t="shared" si="58"/>
        <v/>
      </c>
      <c r="AV114" s="144" t="str">
        <f t="shared" si="58"/>
        <v/>
      </c>
      <c r="AW114" s="144" t="str">
        <f t="shared" si="58"/>
        <v/>
      </c>
      <c r="AX114" s="144" t="str">
        <f t="shared" si="58"/>
        <v/>
      </c>
      <c r="AY114" s="144" t="str">
        <f t="shared" si="58"/>
        <v/>
      </c>
      <c r="AZ114" s="144" t="str">
        <f t="shared" si="58"/>
        <v/>
      </c>
      <c r="BA114" s="144" t="str">
        <f t="shared" si="58"/>
        <v/>
      </c>
      <c r="BB114" s="144" t="str">
        <f t="shared" si="58"/>
        <v/>
      </c>
      <c r="BC114" s="144" t="str">
        <f t="shared" si="58"/>
        <v/>
      </c>
      <c r="BD114" s="144" t="str">
        <f t="shared" si="58"/>
        <v/>
      </c>
      <c r="BE114" s="144" t="str">
        <f t="shared" si="59"/>
        <v/>
      </c>
      <c r="BF114" s="144" t="str">
        <f t="shared" si="59"/>
        <v/>
      </c>
      <c r="BG114" s="145" t="str">
        <f t="shared" si="59"/>
        <v/>
      </c>
    </row>
    <row r="115" spans="1:59" ht="16.8">
      <c r="A115" s="176">
        <v>5</v>
      </c>
      <c r="B115" s="177">
        <v>1</v>
      </c>
      <c r="C115" s="177">
        <v>3</v>
      </c>
      <c r="D115" s="177"/>
      <c r="E115" s="178"/>
      <c r="F115" s="232" t="s">
        <v>251</v>
      </c>
      <c r="G115" s="180"/>
      <c r="H115" s="194"/>
      <c r="I115" s="182"/>
      <c r="J115" s="182"/>
      <c r="K115" s="183"/>
      <c r="L115" s="182"/>
      <c r="M115" s="182"/>
      <c r="N115" s="183"/>
      <c r="O115" s="185"/>
      <c r="P115" s="186"/>
      <c r="Q115" s="140"/>
      <c r="R115" s="141" t="str">
        <f>IF($J115="","",IF($J115&lt;=$L$2,$K115,IF($I115&lt;=$L$2,NETWORKDAYS($I115,$L$2,holiday!$C$3:$C$10)/NETWORKDAYS($I115,$J115,holiday!$C$3:$C$10)*$K115,0)))</f>
        <v/>
      </c>
      <c r="S115" s="141" t="str">
        <f t="shared" si="61"/>
        <v/>
      </c>
      <c r="T115" s="141" t="str">
        <f t="shared" si="62"/>
        <v/>
      </c>
      <c r="U115" s="142"/>
      <c r="V115" s="140"/>
      <c r="W115" s="140"/>
      <c r="Y115" s="143" t="str">
        <f t="shared" si="57"/>
        <v/>
      </c>
      <c r="Z115" s="144" t="str">
        <f t="shared" si="57"/>
        <v/>
      </c>
      <c r="AA115" s="144" t="str">
        <f t="shared" si="57"/>
        <v/>
      </c>
      <c r="AB115" s="144" t="str">
        <f t="shared" si="57"/>
        <v/>
      </c>
      <c r="AC115" s="144" t="str">
        <f t="shared" si="57"/>
        <v/>
      </c>
      <c r="AD115" s="144" t="str">
        <f t="shared" si="57"/>
        <v/>
      </c>
      <c r="AE115" s="144" t="str">
        <f t="shared" si="57"/>
        <v/>
      </c>
      <c r="AF115" s="144" t="str">
        <f t="shared" si="57"/>
        <v/>
      </c>
      <c r="AG115" s="144" t="str">
        <f t="shared" si="57"/>
        <v/>
      </c>
      <c r="AH115" s="144" t="str">
        <f t="shared" si="57"/>
        <v/>
      </c>
      <c r="AI115" s="144" t="str">
        <f t="shared" si="57"/>
        <v/>
      </c>
      <c r="AJ115" s="144" t="str">
        <f t="shared" si="57"/>
        <v/>
      </c>
      <c r="AK115" s="144" t="str">
        <f t="shared" si="57"/>
        <v/>
      </c>
      <c r="AL115" s="144" t="str">
        <f t="shared" si="57"/>
        <v/>
      </c>
      <c r="AM115" s="144" t="str">
        <f t="shared" si="57"/>
        <v/>
      </c>
      <c r="AN115" s="144" t="str">
        <f t="shared" si="57"/>
        <v/>
      </c>
      <c r="AO115" s="144" t="str">
        <f t="shared" si="58"/>
        <v/>
      </c>
      <c r="AP115" s="144" t="str">
        <f t="shared" si="58"/>
        <v/>
      </c>
      <c r="AQ115" s="144" t="str">
        <f t="shared" si="58"/>
        <v/>
      </c>
      <c r="AR115" s="144" t="str">
        <f t="shared" si="58"/>
        <v/>
      </c>
      <c r="AS115" s="144" t="str">
        <f t="shared" si="58"/>
        <v/>
      </c>
      <c r="AT115" s="144" t="str">
        <f t="shared" si="58"/>
        <v/>
      </c>
      <c r="AU115" s="144" t="str">
        <f t="shared" si="58"/>
        <v/>
      </c>
      <c r="AV115" s="144" t="str">
        <f t="shared" si="58"/>
        <v/>
      </c>
      <c r="AW115" s="144" t="str">
        <f t="shared" si="58"/>
        <v/>
      </c>
      <c r="AX115" s="144" t="str">
        <f t="shared" si="58"/>
        <v/>
      </c>
      <c r="AY115" s="144" t="str">
        <f t="shared" si="58"/>
        <v/>
      </c>
      <c r="AZ115" s="144" t="str">
        <f t="shared" si="58"/>
        <v/>
      </c>
      <c r="BA115" s="144" t="str">
        <f t="shared" si="58"/>
        <v/>
      </c>
      <c r="BB115" s="144" t="str">
        <f t="shared" si="58"/>
        <v/>
      </c>
      <c r="BC115" s="144" t="str">
        <f t="shared" si="58"/>
        <v/>
      </c>
      <c r="BD115" s="144" t="str">
        <f t="shared" si="58"/>
        <v/>
      </c>
      <c r="BE115" s="144" t="str">
        <f t="shared" si="59"/>
        <v/>
      </c>
      <c r="BF115" s="144" t="str">
        <f t="shared" si="59"/>
        <v/>
      </c>
      <c r="BG115" s="145" t="str">
        <f t="shared" si="59"/>
        <v/>
      </c>
    </row>
    <row r="116" spans="1:59" ht="16.8">
      <c r="A116" s="176">
        <v>5</v>
      </c>
      <c r="B116" s="177">
        <v>1</v>
      </c>
      <c r="C116" s="177">
        <v>4</v>
      </c>
      <c r="D116" s="177"/>
      <c r="E116" s="178"/>
      <c r="F116" s="232" t="s">
        <v>252</v>
      </c>
      <c r="G116" s="180"/>
      <c r="H116" s="194"/>
      <c r="I116" s="182">
        <v>43612</v>
      </c>
      <c r="J116" s="182">
        <v>43616</v>
      </c>
      <c r="K116" s="183">
        <v>4</v>
      </c>
      <c r="L116" s="182"/>
      <c r="M116" s="182"/>
      <c r="N116" s="183"/>
      <c r="O116" s="185"/>
      <c r="P116" s="186"/>
      <c r="Q116" s="140"/>
      <c r="R116" s="141">
        <f>IF($J116="","",IF($J116&lt;=$L$2,$K116,IF($I116&lt;=$L$2,NETWORKDAYS($I116,$L$2,holiday!$C$3:$C$10)/NETWORKDAYS($I116,$J116,holiday!$C$3:$C$10)*$K116,0)))</f>
        <v>0</v>
      </c>
      <c r="S116" s="141">
        <f t="shared" si="61"/>
        <v>0</v>
      </c>
      <c r="T116" s="141">
        <f t="shared" si="62"/>
        <v>0</v>
      </c>
      <c r="U116" s="142"/>
      <c r="V116" s="140"/>
      <c r="W116" s="140"/>
      <c r="Y116" s="143" t="str">
        <f t="shared" si="57"/>
        <v/>
      </c>
      <c r="Z116" s="144" t="str">
        <f t="shared" si="57"/>
        <v/>
      </c>
      <c r="AA116" s="144" t="str">
        <f t="shared" si="57"/>
        <v/>
      </c>
      <c r="AB116" s="144" t="str">
        <f t="shared" si="57"/>
        <v/>
      </c>
      <c r="AC116" s="144" t="str">
        <f t="shared" si="57"/>
        <v/>
      </c>
      <c r="AD116" s="144" t="str">
        <f t="shared" si="57"/>
        <v/>
      </c>
      <c r="AE116" s="144" t="str">
        <f t="shared" si="57"/>
        <v/>
      </c>
      <c r="AF116" s="144" t="str">
        <f t="shared" si="57"/>
        <v/>
      </c>
      <c r="AG116" s="144" t="str">
        <f t="shared" si="57"/>
        <v/>
      </c>
      <c r="AH116" s="144" t="str">
        <f t="shared" si="57"/>
        <v/>
      </c>
      <c r="AI116" s="144" t="str">
        <f t="shared" si="57"/>
        <v/>
      </c>
      <c r="AJ116" s="144" t="str">
        <f t="shared" si="57"/>
        <v/>
      </c>
      <c r="AK116" s="144" t="str">
        <f t="shared" si="57"/>
        <v/>
      </c>
      <c r="AL116" s="144" t="str">
        <f t="shared" si="57"/>
        <v/>
      </c>
      <c r="AM116" s="144" t="str">
        <f t="shared" si="57"/>
        <v/>
      </c>
      <c r="AN116" s="144" t="str">
        <f t="shared" si="57"/>
        <v/>
      </c>
      <c r="AO116" s="144" t="str">
        <f t="shared" si="58"/>
        <v/>
      </c>
      <c r="AP116" s="144" t="str">
        <f t="shared" si="58"/>
        <v/>
      </c>
      <c r="AQ116" s="144" t="str">
        <f t="shared" si="58"/>
        <v/>
      </c>
      <c r="AR116" s="144" t="str">
        <f t="shared" si="58"/>
        <v/>
      </c>
      <c r="AS116" s="144" t="str">
        <f t="shared" si="58"/>
        <v/>
      </c>
      <c r="AT116" s="144" t="str">
        <f t="shared" si="58"/>
        <v/>
      </c>
      <c r="AU116" s="144" t="str">
        <f t="shared" si="58"/>
        <v/>
      </c>
      <c r="AV116" s="144" t="str">
        <f t="shared" si="58"/>
        <v/>
      </c>
      <c r="AW116" s="144" t="str">
        <f t="shared" si="58"/>
        <v/>
      </c>
      <c r="AX116" s="144" t="str">
        <f t="shared" si="58"/>
        <v/>
      </c>
      <c r="AY116" s="144" t="str">
        <f t="shared" si="58"/>
        <v/>
      </c>
      <c r="AZ116" s="144" t="str">
        <f t="shared" si="58"/>
        <v/>
      </c>
      <c r="BA116" s="144" t="str">
        <f t="shared" si="58"/>
        <v/>
      </c>
      <c r="BB116" s="144" t="str">
        <f t="shared" si="58"/>
        <v/>
      </c>
      <c r="BC116" s="144" t="str">
        <f t="shared" si="58"/>
        <v/>
      </c>
      <c r="BD116" s="144" t="str">
        <f t="shared" si="58"/>
        <v/>
      </c>
      <c r="BE116" s="144" t="str">
        <f t="shared" si="59"/>
        <v/>
      </c>
      <c r="BF116" s="144" t="str">
        <f t="shared" si="59"/>
        <v/>
      </c>
      <c r="BG116" s="145" t="str">
        <f t="shared" si="59"/>
        <v/>
      </c>
    </row>
    <row r="117" spans="1:59" ht="16.8">
      <c r="A117" s="176">
        <v>5</v>
      </c>
      <c r="B117" s="177">
        <v>1</v>
      </c>
      <c r="C117" s="177">
        <v>5</v>
      </c>
      <c r="D117" s="177"/>
      <c r="E117" s="178"/>
      <c r="F117" s="232" t="s">
        <v>256</v>
      </c>
      <c r="G117" s="180"/>
      <c r="H117" s="194"/>
      <c r="I117" s="182">
        <v>43612</v>
      </c>
      <c r="J117" s="182">
        <v>43613</v>
      </c>
      <c r="K117" s="183">
        <v>4</v>
      </c>
      <c r="L117" s="182"/>
      <c r="M117" s="182"/>
      <c r="N117" s="183"/>
      <c r="O117" s="185"/>
      <c r="P117" s="186"/>
      <c r="Q117" s="140"/>
      <c r="R117" s="141">
        <f>IF($J117="","",IF($J117&lt;=$L$2,$K117,IF($I117&lt;=$L$2,NETWORKDAYS($I117,$L$2,holiday!$C$3:$C$10)/NETWORKDAYS($I117,$J117,holiday!$C$3:$C$10)*$K117,0)))</f>
        <v>0</v>
      </c>
      <c r="S117" s="141">
        <f t="shared" si="61"/>
        <v>0</v>
      </c>
      <c r="T117" s="141">
        <f t="shared" si="62"/>
        <v>0</v>
      </c>
      <c r="U117" s="142"/>
      <c r="V117" s="140"/>
      <c r="W117" s="140"/>
      <c r="Y117" s="143" t="str">
        <f t="shared" si="57"/>
        <v/>
      </c>
      <c r="Z117" s="144" t="str">
        <f t="shared" si="57"/>
        <v/>
      </c>
      <c r="AA117" s="144" t="str">
        <f t="shared" si="57"/>
        <v/>
      </c>
      <c r="AB117" s="144" t="str">
        <f t="shared" si="57"/>
        <v/>
      </c>
      <c r="AC117" s="144" t="str">
        <f t="shared" si="57"/>
        <v/>
      </c>
      <c r="AD117" s="144" t="str">
        <f t="shared" si="57"/>
        <v/>
      </c>
      <c r="AE117" s="144" t="str">
        <f t="shared" si="57"/>
        <v/>
      </c>
      <c r="AF117" s="144" t="str">
        <f t="shared" si="57"/>
        <v/>
      </c>
      <c r="AG117" s="144" t="str">
        <f t="shared" si="57"/>
        <v/>
      </c>
      <c r="AH117" s="144" t="str">
        <f t="shared" si="57"/>
        <v/>
      </c>
      <c r="AI117" s="144" t="str">
        <f t="shared" si="57"/>
        <v/>
      </c>
      <c r="AJ117" s="144" t="str">
        <f t="shared" si="57"/>
        <v/>
      </c>
      <c r="AK117" s="144" t="str">
        <f t="shared" si="57"/>
        <v/>
      </c>
      <c r="AL117" s="144" t="str">
        <f t="shared" si="57"/>
        <v/>
      </c>
      <c r="AM117" s="144" t="str">
        <f t="shared" si="57"/>
        <v/>
      </c>
      <c r="AN117" s="144" t="str">
        <f t="shared" si="57"/>
        <v/>
      </c>
      <c r="AO117" s="144" t="str">
        <f t="shared" si="58"/>
        <v/>
      </c>
      <c r="AP117" s="144" t="str">
        <f t="shared" si="58"/>
        <v/>
      </c>
      <c r="AQ117" s="144" t="str">
        <f t="shared" si="58"/>
        <v/>
      </c>
      <c r="AR117" s="144" t="str">
        <f t="shared" si="58"/>
        <v/>
      </c>
      <c r="AS117" s="144" t="str">
        <f t="shared" si="58"/>
        <v/>
      </c>
      <c r="AT117" s="144" t="str">
        <f t="shared" si="58"/>
        <v/>
      </c>
      <c r="AU117" s="144" t="str">
        <f t="shared" si="58"/>
        <v/>
      </c>
      <c r="AV117" s="144" t="str">
        <f t="shared" si="58"/>
        <v/>
      </c>
      <c r="AW117" s="144" t="str">
        <f t="shared" si="58"/>
        <v/>
      </c>
      <c r="AX117" s="144" t="str">
        <f t="shared" si="58"/>
        <v/>
      </c>
      <c r="AY117" s="144" t="str">
        <f t="shared" si="58"/>
        <v/>
      </c>
      <c r="AZ117" s="144" t="str">
        <f t="shared" si="58"/>
        <v/>
      </c>
      <c r="BA117" s="144" t="str">
        <f t="shared" si="58"/>
        <v/>
      </c>
      <c r="BB117" s="144" t="str">
        <f t="shared" si="58"/>
        <v/>
      </c>
      <c r="BC117" s="144" t="str">
        <f t="shared" si="58"/>
        <v/>
      </c>
      <c r="BD117" s="144" t="str">
        <f t="shared" si="58"/>
        <v/>
      </c>
      <c r="BE117" s="144" t="str">
        <f t="shared" si="59"/>
        <v/>
      </c>
      <c r="BF117" s="144" t="str">
        <f t="shared" si="59"/>
        <v/>
      </c>
      <c r="BG117" s="145" t="str">
        <f t="shared" si="59"/>
        <v/>
      </c>
    </row>
    <row r="118" spans="1:59" ht="16.8">
      <c r="A118" s="176">
        <v>5</v>
      </c>
      <c r="B118" s="177">
        <v>1</v>
      </c>
      <c r="C118" s="177">
        <v>6</v>
      </c>
      <c r="D118" s="177"/>
      <c r="E118" s="178"/>
      <c r="F118" s="232" t="s">
        <v>255</v>
      </c>
      <c r="G118" s="180"/>
      <c r="H118" s="194"/>
      <c r="I118" s="182">
        <v>43626</v>
      </c>
      <c r="J118" s="182">
        <v>43630</v>
      </c>
      <c r="K118" s="183">
        <v>8</v>
      </c>
      <c r="L118" s="182"/>
      <c r="M118" s="182"/>
      <c r="N118" s="183"/>
      <c r="O118" s="185"/>
      <c r="P118" s="186"/>
      <c r="Q118" s="140"/>
      <c r="R118" s="141">
        <f>IF($J118="","",IF($J118&lt;=$L$2,$K118,IF($I118&lt;=$L$2,NETWORKDAYS($I118,$L$2,holiday!$C$3:$C$10)/NETWORKDAYS($I118,$J118,holiday!$C$3:$C$10)*$K118,0)))</f>
        <v>0</v>
      </c>
      <c r="S118" s="141">
        <f t="shared" si="61"/>
        <v>0</v>
      </c>
      <c r="T118" s="141">
        <f t="shared" si="62"/>
        <v>0</v>
      </c>
      <c r="U118" s="142"/>
      <c r="V118" s="140"/>
      <c r="W118" s="140"/>
      <c r="Y118" s="143" t="str">
        <f t="shared" si="57"/>
        <v/>
      </c>
      <c r="Z118" s="144" t="str">
        <f t="shared" si="57"/>
        <v/>
      </c>
      <c r="AA118" s="144" t="str">
        <f t="shared" si="57"/>
        <v/>
      </c>
      <c r="AB118" s="144" t="str">
        <f t="shared" si="57"/>
        <v/>
      </c>
      <c r="AC118" s="144" t="str">
        <f t="shared" si="57"/>
        <v/>
      </c>
      <c r="AD118" s="144" t="str">
        <f t="shared" si="57"/>
        <v/>
      </c>
      <c r="AE118" s="144" t="str">
        <f t="shared" si="57"/>
        <v/>
      </c>
      <c r="AF118" s="144" t="str">
        <f t="shared" si="57"/>
        <v/>
      </c>
      <c r="AG118" s="144" t="str">
        <f t="shared" si="57"/>
        <v/>
      </c>
      <c r="AH118" s="144" t="str">
        <f t="shared" si="57"/>
        <v/>
      </c>
      <c r="AI118" s="144" t="str">
        <f t="shared" si="57"/>
        <v/>
      </c>
      <c r="AJ118" s="144" t="str">
        <f t="shared" si="57"/>
        <v/>
      </c>
      <c r="AK118" s="144" t="str">
        <f t="shared" si="57"/>
        <v/>
      </c>
      <c r="AL118" s="144" t="str">
        <f t="shared" si="57"/>
        <v/>
      </c>
      <c r="AM118" s="144" t="str">
        <f t="shared" si="57"/>
        <v/>
      </c>
      <c r="AN118" s="144" t="str">
        <f t="shared" si="57"/>
        <v/>
      </c>
      <c r="AO118" s="144" t="str">
        <f t="shared" si="58"/>
        <v/>
      </c>
      <c r="AP118" s="144" t="str">
        <f t="shared" si="58"/>
        <v/>
      </c>
      <c r="AQ118" s="144" t="str">
        <f t="shared" si="58"/>
        <v/>
      </c>
      <c r="AR118" s="144" t="str">
        <f t="shared" si="58"/>
        <v/>
      </c>
      <c r="AS118" s="144" t="str">
        <f t="shared" si="58"/>
        <v/>
      </c>
      <c r="AT118" s="144" t="str">
        <f t="shared" si="58"/>
        <v/>
      </c>
      <c r="AU118" s="144" t="str">
        <f t="shared" si="58"/>
        <v/>
      </c>
      <c r="AV118" s="144" t="str">
        <f t="shared" si="58"/>
        <v/>
      </c>
      <c r="AW118" s="144" t="str">
        <f t="shared" si="58"/>
        <v/>
      </c>
      <c r="AX118" s="144" t="str">
        <f t="shared" si="58"/>
        <v/>
      </c>
      <c r="AY118" s="144" t="str">
        <f t="shared" si="58"/>
        <v/>
      </c>
      <c r="AZ118" s="144" t="str">
        <f t="shared" si="58"/>
        <v/>
      </c>
      <c r="BA118" s="144" t="str">
        <f t="shared" si="58"/>
        <v/>
      </c>
      <c r="BB118" s="144" t="str">
        <f t="shared" si="58"/>
        <v/>
      </c>
      <c r="BC118" s="144" t="str">
        <f t="shared" si="58"/>
        <v/>
      </c>
      <c r="BD118" s="144" t="str">
        <f t="shared" si="58"/>
        <v/>
      </c>
      <c r="BE118" s="144" t="str">
        <f t="shared" si="59"/>
        <v/>
      </c>
      <c r="BF118" s="144" t="str">
        <f t="shared" si="59"/>
        <v/>
      </c>
      <c r="BG118" s="145" t="str">
        <f t="shared" si="59"/>
        <v/>
      </c>
    </row>
    <row r="119" spans="1:59" ht="16.8">
      <c r="A119" s="176">
        <v>5</v>
      </c>
      <c r="B119" s="177">
        <v>1</v>
      </c>
      <c r="C119" s="177">
        <v>7</v>
      </c>
      <c r="D119" s="177"/>
      <c r="E119" s="178"/>
      <c r="F119" s="232" t="s">
        <v>260</v>
      </c>
      <c r="G119" s="180"/>
      <c r="H119" s="194"/>
      <c r="I119" s="182"/>
      <c r="J119" s="182"/>
      <c r="K119" s="183"/>
      <c r="L119" s="182"/>
      <c r="M119" s="182"/>
      <c r="N119" s="184"/>
      <c r="O119" s="185"/>
      <c r="P119" s="186"/>
      <c r="Q119" s="140"/>
      <c r="R119" s="141" t="str">
        <f>IF($J119="","",IF($J119&lt;=$L$2,$K119,IF($I119&lt;=$L$2,NETWORKDAYS($I119,$L$2,holiday!$C$3:$C$10)/NETWORKDAYS($I119,$J119,holiday!$C$3:$C$10)*$K119,0)))</f>
        <v/>
      </c>
      <c r="S119" s="141" t="str">
        <f>IF($J119="","",IF($L119&lt;=$L$2,$K119*IF($O119&lt;&gt;"",$O119,0),0))</f>
        <v/>
      </c>
      <c r="T119" s="141" t="str">
        <f>IF($J119="","",IF($L119&lt;=$L$2,IF($N119&lt;&gt;"",$N119,$K119*IF($O119&lt;&gt;"",$O119,0)),0))</f>
        <v/>
      </c>
      <c r="U119" s="142"/>
      <c r="V119" s="140"/>
      <c r="W119" s="140"/>
      <c r="Y119" s="143" t="str">
        <f t="shared" ref="Y119:AH122" si="63">IF(Y$5&lt;&gt;"周日",IF(Y$5&lt;&gt;"周六",IF($L119="","",IF(Y$4&gt;=$L119,IF(Y$4&lt;=$M119,IF($O119=1,"★",""),""),"")),""),"")</f>
        <v/>
      </c>
      <c r="Z119" s="144" t="str">
        <f t="shared" si="63"/>
        <v/>
      </c>
      <c r="AA119" s="144" t="str">
        <f t="shared" si="63"/>
        <v/>
      </c>
      <c r="AB119" s="144" t="str">
        <f t="shared" si="63"/>
        <v/>
      </c>
      <c r="AC119" s="144" t="str">
        <f t="shared" si="63"/>
        <v/>
      </c>
      <c r="AD119" s="144" t="str">
        <f t="shared" si="63"/>
        <v/>
      </c>
      <c r="AE119" s="144" t="str">
        <f t="shared" si="63"/>
        <v/>
      </c>
      <c r="AF119" s="144" t="str">
        <f t="shared" si="63"/>
        <v/>
      </c>
      <c r="AG119" s="144" t="str">
        <f t="shared" si="63"/>
        <v/>
      </c>
      <c r="AH119" s="144" t="str">
        <f t="shared" si="63"/>
        <v/>
      </c>
      <c r="AI119" s="144" t="str">
        <f t="shared" si="57"/>
        <v/>
      </c>
      <c r="AJ119" s="144" t="str">
        <f t="shared" si="57"/>
        <v/>
      </c>
      <c r="AK119" s="144" t="str">
        <f t="shared" si="57"/>
        <v/>
      </c>
      <c r="AL119" s="144" t="str">
        <f t="shared" si="57"/>
        <v/>
      </c>
      <c r="AM119" s="144" t="str">
        <f t="shared" si="57"/>
        <v/>
      </c>
      <c r="AN119" s="144" t="str">
        <f t="shared" si="57"/>
        <v/>
      </c>
      <c r="AO119" s="144" t="str">
        <f t="shared" si="58"/>
        <v/>
      </c>
      <c r="AP119" s="144" t="str">
        <f t="shared" si="58"/>
        <v/>
      </c>
      <c r="AQ119" s="144" t="str">
        <f t="shared" si="58"/>
        <v/>
      </c>
      <c r="AR119" s="144" t="str">
        <f t="shared" si="58"/>
        <v/>
      </c>
      <c r="AS119" s="144" t="str">
        <f t="shared" si="58"/>
        <v/>
      </c>
      <c r="AT119" s="144" t="str">
        <f t="shared" si="58"/>
        <v/>
      </c>
      <c r="AU119" s="144" t="str">
        <f t="shared" si="58"/>
        <v/>
      </c>
      <c r="AV119" s="144" t="str">
        <f t="shared" si="58"/>
        <v/>
      </c>
      <c r="AW119" s="144" t="str">
        <f t="shared" si="58"/>
        <v/>
      </c>
      <c r="AX119" s="144" t="str">
        <f t="shared" si="58"/>
        <v/>
      </c>
      <c r="AY119" s="144" t="str">
        <f t="shared" si="58"/>
        <v/>
      </c>
      <c r="AZ119" s="144" t="str">
        <f t="shared" si="58"/>
        <v/>
      </c>
      <c r="BA119" s="144" t="str">
        <f t="shared" si="58"/>
        <v/>
      </c>
      <c r="BB119" s="144" t="str">
        <f t="shared" si="58"/>
        <v/>
      </c>
      <c r="BC119" s="144" t="str">
        <f t="shared" si="58"/>
        <v/>
      </c>
      <c r="BD119" s="144" t="str">
        <f t="shared" si="58"/>
        <v/>
      </c>
      <c r="BE119" s="144" t="str">
        <f t="shared" si="59"/>
        <v/>
      </c>
      <c r="BF119" s="144" t="str">
        <f t="shared" si="59"/>
        <v/>
      </c>
      <c r="BG119" s="145" t="str">
        <f t="shared" si="59"/>
        <v/>
      </c>
    </row>
    <row r="120" spans="1:59" ht="16.8">
      <c r="A120" s="176">
        <v>5</v>
      </c>
      <c r="B120" s="177">
        <v>1</v>
      </c>
      <c r="C120" s="177">
        <v>8</v>
      </c>
      <c r="D120" s="177"/>
      <c r="E120" s="178"/>
      <c r="F120" s="232" t="s">
        <v>263</v>
      </c>
      <c r="G120" s="180"/>
      <c r="H120" s="194"/>
      <c r="I120" s="182"/>
      <c r="J120" s="182"/>
      <c r="K120" s="183"/>
      <c r="L120" s="182"/>
      <c r="M120" s="182"/>
      <c r="N120" s="184"/>
      <c r="O120" s="185"/>
      <c r="P120" s="186"/>
      <c r="Q120" s="140"/>
      <c r="R120" s="141" t="str">
        <f>IF($J120="","",IF($J120&lt;=$L$2,$K120,IF($I120&lt;=$L$2,NETWORKDAYS($I120,$L$2,holiday!$C$3:$C$10)/NETWORKDAYS($I120,$J120,holiday!$C$3:$C$10)*$K120,0)))</f>
        <v/>
      </c>
      <c r="S120" s="141" t="str">
        <f>IF($J120="","",IF($L120&lt;=$L$2,$K120*IF($O120&lt;&gt;"",$O120,0),0))</f>
        <v/>
      </c>
      <c r="T120" s="141" t="str">
        <f>IF($J120="","",IF($L120&lt;=$L$2,IF($N120&lt;&gt;"",$N120,$K120*IF($O120&lt;&gt;"",$O120,0)),0))</f>
        <v/>
      </c>
      <c r="U120" s="142"/>
      <c r="V120" s="140"/>
      <c r="W120" s="140"/>
      <c r="Y120" s="143" t="str">
        <f t="shared" si="63"/>
        <v/>
      </c>
      <c r="Z120" s="144" t="str">
        <f t="shared" si="63"/>
        <v/>
      </c>
      <c r="AA120" s="144" t="str">
        <f t="shared" si="63"/>
        <v/>
      </c>
      <c r="AB120" s="144" t="str">
        <f t="shared" si="63"/>
        <v/>
      </c>
      <c r="AC120" s="144" t="str">
        <f t="shared" si="63"/>
        <v/>
      </c>
      <c r="AD120" s="144" t="str">
        <f t="shared" si="63"/>
        <v/>
      </c>
      <c r="AE120" s="144" t="str">
        <f t="shared" si="63"/>
        <v/>
      </c>
      <c r="AF120" s="144" t="str">
        <f t="shared" si="63"/>
        <v/>
      </c>
      <c r="AG120" s="144" t="str">
        <f t="shared" si="63"/>
        <v/>
      </c>
      <c r="AH120" s="144" t="str">
        <f t="shared" si="63"/>
        <v/>
      </c>
      <c r="AI120" s="144" t="str">
        <f t="shared" si="57"/>
        <v/>
      </c>
      <c r="AJ120" s="144" t="str">
        <f t="shared" si="57"/>
        <v/>
      </c>
      <c r="AK120" s="144" t="str">
        <f t="shared" si="57"/>
        <v/>
      </c>
      <c r="AL120" s="144" t="str">
        <f t="shared" si="57"/>
        <v/>
      </c>
      <c r="AM120" s="144" t="str">
        <f t="shared" si="57"/>
        <v/>
      </c>
      <c r="AN120" s="144" t="str">
        <f t="shared" si="57"/>
        <v/>
      </c>
      <c r="AO120" s="144" t="str">
        <f t="shared" si="58"/>
        <v/>
      </c>
      <c r="AP120" s="144" t="str">
        <f t="shared" si="58"/>
        <v/>
      </c>
      <c r="AQ120" s="144" t="str">
        <f t="shared" si="58"/>
        <v/>
      </c>
      <c r="AR120" s="144" t="str">
        <f t="shared" si="58"/>
        <v/>
      </c>
      <c r="AS120" s="144" t="str">
        <f t="shared" si="58"/>
        <v/>
      </c>
      <c r="AT120" s="144" t="str">
        <f t="shared" si="58"/>
        <v/>
      </c>
      <c r="AU120" s="144" t="str">
        <f t="shared" si="58"/>
        <v/>
      </c>
      <c r="AV120" s="144" t="str">
        <f t="shared" si="58"/>
        <v/>
      </c>
      <c r="AW120" s="144" t="str">
        <f t="shared" si="58"/>
        <v/>
      </c>
      <c r="AX120" s="144" t="str">
        <f t="shared" si="58"/>
        <v/>
      </c>
      <c r="AY120" s="144" t="str">
        <f t="shared" si="58"/>
        <v/>
      </c>
      <c r="AZ120" s="144" t="str">
        <f t="shared" si="58"/>
        <v/>
      </c>
      <c r="BA120" s="144" t="str">
        <f t="shared" si="58"/>
        <v/>
      </c>
      <c r="BB120" s="144" t="str">
        <f t="shared" si="58"/>
        <v/>
      </c>
      <c r="BC120" s="144" t="str">
        <f t="shared" si="58"/>
        <v/>
      </c>
      <c r="BD120" s="144" t="str">
        <f t="shared" si="58"/>
        <v/>
      </c>
      <c r="BE120" s="144" t="str">
        <f t="shared" si="59"/>
        <v/>
      </c>
      <c r="BF120" s="144" t="str">
        <f t="shared" si="59"/>
        <v/>
      </c>
      <c r="BG120" s="145" t="str">
        <f t="shared" si="59"/>
        <v/>
      </c>
    </row>
    <row r="121" spans="1:59" ht="16.8">
      <c r="A121" s="176">
        <v>5</v>
      </c>
      <c r="B121" s="177">
        <v>1</v>
      </c>
      <c r="C121" s="177">
        <v>9</v>
      </c>
      <c r="D121" s="177"/>
      <c r="E121" s="178"/>
      <c r="F121" s="232" t="s">
        <v>261</v>
      </c>
      <c r="G121" s="180"/>
      <c r="H121" s="194"/>
      <c r="I121" s="182"/>
      <c r="J121" s="182"/>
      <c r="K121" s="183"/>
      <c r="L121" s="182"/>
      <c r="M121" s="182"/>
      <c r="N121" s="184"/>
      <c r="O121" s="185"/>
      <c r="P121" s="186"/>
      <c r="Q121" s="140"/>
      <c r="R121" s="141" t="str">
        <f>IF($J121="","",IF($J121&lt;=$L$2,$K121,IF($I121&lt;=$L$2,NETWORKDAYS($I121,$L$2,holiday!$C$3:$C$10)/NETWORKDAYS($I121,$J121,holiday!$C$3:$C$10)*$K121,0)))</f>
        <v/>
      </c>
      <c r="S121" s="141" t="str">
        <f>IF($J121="","",IF($L121&lt;=$L$2,$K121*IF($O121&lt;&gt;"",$O121,0),0))</f>
        <v/>
      </c>
      <c r="T121" s="141" t="str">
        <f>IF($J121="","",IF($L121&lt;=$L$2,IF($N121&lt;&gt;"",$N121,$K121*IF($O121&lt;&gt;"",$O121,0)),0))</f>
        <v/>
      </c>
      <c r="U121" s="142"/>
      <c r="V121" s="140"/>
      <c r="W121" s="140"/>
      <c r="Y121" s="143" t="str">
        <f t="shared" si="63"/>
        <v/>
      </c>
      <c r="Z121" s="144" t="str">
        <f t="shared" si="63"/>
        <v/>
      </c>
      <c r="AA121" s="144" t="str">
        <f t="shared" si="63"/>
        <v/>
      </c>
      <c r="AB121" s="144" t="str">
        <f t="shared" si="63"/>
        <v/>
      </c>
      <c r="AC121" s="144" t="str">
        <f t="shared" si="63"/>
        <v/>
      </c>
      <c r="AD121" s="144" t="str">
        <f t="shared" si="63"/>
        <v/>
      </c>
      <c r="AE121" s="144" t="str">
        <f t="shared" si="63"/>
        <v/>
      </c>
      <c r="AF121" s="144" t="str">
        <f t="shared" si="63"/>
        <v/>
      </c>
      <c r="AG121" s="144" t="str">
        <f t="shared" si="63"/>
        <v/>
      </c>
      <c r="AH121" s="144" t="str">
        <f t="shared" si="63"/>
        <v/>
      </c>
      <c r="AI121" s="144" t="str">
        <f t="shared" si="57"/>
        <v/>
      </c>
      <c r="AJ121" s="144" t="str">
        <f t="shared" si="57"/>
        <v/>
      </c>
      <c r="AK121" s="144" t="str">
        <f t="shared" si="57"/>
        <v/>
      </c>
      <c r="AL121" s="144" t="str">
        <f t="shared" si="57"/>
        <v/>
      </c>
      <c r="AM121" s="144" t="str">
        <f t="shared" si="57"/>
        <v/>
      </c>
      <c r="AN121" s="144" t="str">
        <f t="shared" si="57"/>
        <v/>
      </c>
      <c r="AO121" s="144" t="str">
        <f t="shared" si="58"/>
        <v/>
      </c>
      <c r="AP121" s="144" t="str">
        <f t="shared" si="58"/>
        <v/>
      </c>
      <c r="AQ121" s="144" t="str">
        <f t="shared" si="58"/>
        <v/>
      </c>
      <c r="AR121" s="144" t="str">
        <f t="shared" si="58"/>
        <v/>
      </c>
      <c r="AS121" s="144" t="str">
        <f t="shared" si="58"/>
        <v/>
      </c>
      <c r="AT121" s="144" t="str">
        <f t="shared" si="58"/>
        <v/>
      </c>
      <c r="AU121" s="144" t="str">
        <f t="shared" si="58"/>
        <v/>
      </c>
      <c r="AV121" s="144" t="str">
        <f t="shared" si="58"/>
        <v/>
      </c>
      <c r="AW121" s="144" t="str">
        <f t="shared" si="58"/>
        <v/>
      </c>
      <c r="AX121" s="144" t="str">
        <f t="shared" si="58"/>
        <v/>
      </c>
      <c r="AY121" s="144" t="str">
        <f t="shared" si="58"/>
        <v/>
      </c>
      <c r="AZ121" s="144" t="str">
        <f t="shared" si="58"/>
        <v/>
      </c>
      <c r="BA121" s="144" t="str">
        <f t="shared" si="58"/>
        <v/>
      </c>
      <c r="BB121" s="144" t="str">
        <f t="shared" si="58"/>
        <v/>
      </c>
      <c r="BC121" s="144" t="str">
        <f t="shared" si="58"/>
        <v/>
      </c>
      <c r="BD121" s="144" t="str">
        <f t="shared" si="58"/>
        <v/>
      </c>
      <c r="BE121" s="144" t="str">
        <f t="shared" si="59"/>
        <v/>
      </c>
      <c r="BF121" s="144" t="str">
        <f t="shared" si="59"/>
        <v/>
      </c>
      <c r="BG121" s="145" t="str">
        <f t="shared" si="59"/>
        <v/>
      </c>
    </row>
    <row r="122" spans="1:59" ht="16.8">
      <c r="A122" s="176">
        <v>5</v>
      </c>
      <c r="B122" s="177">
        <v>1</v>
      </c>
      <c r="C122" s="177">
        <v>10</v>
      </c>
      <c r="D122" s="177"/>
      <c r="E122" s="178"/>
      <c r="F122" s="232" t="s">
        <v>262</v>
      </c>
      <c r="G122" s="180"/>
      <c r="H122" s="194"/>
      <c r="I122" s="182"/>
      <c r="J122" s="182"/>
      <c r="K122" s="183"/>
      <c r="L122" s="182"/>
      <c r="M122" s="182"/>
      <c r="N122" s="184"/>
      <c r="O122" s="185"/>
      <c r="P122" s="186"/>
      <c r="Q122" s="140"/>
      <c r="R122" s="141" t="str">
        <f>IF($J122="","",IF($J122&lt;=$L$2,$K122,IF($I122&lt;=$L$2,NETWORKDAYS($I122,$L$2,holiday!$C$3:$C$10)/NETWORKDAYS($I122,$J122,holiday!$C$3:$C$10)*$K122,0)))</f>
        <v/>
      </c>
      <c r="S122" s="141" t="str">
        <f>IF($J122="","",IF($L122&lt;=$L$2,$K122*IF($O122&lt;&gt;"",$O122,0),0))</f>
        <v/>
      </c>
      <c r="T122" s="141" t="str">
        <f>IF($J122="","",IF($L122&lt;=$L$2,IF($N122&lt;&gt;"",$N122,$K122*IF($O122&lt;&gt;"",$O122,0)),0))</f>
        <v/>
      </c>
      <c r="U122" s="142"/>
      <c r="V122" s="140"/>
      <c r="W122" s="140"/>
      <c r="Y122" s="143" t="str">
        <f t="shared" si="63"/>
        <v/>
      </c>
      <c r="Z122" s="144" t="str">
        <f t="shared" si="63"/>
        <v/>
      </c>
      <c r="AA122" s="144" t="str">
        <f t="shared" si="63"/>
        <v/>
      </c>
      <c r="AB122" s="144" t="str">
        <f t="shared" si="63"/>
        <v/>
      </c>
      <c r="AC122" s="144" t="str">
        <f t="shared" si="63"/>
        <v/>
      </c>
      <c r="AD122" s="144" t="str">
        <f t="shared" si="63"/>
        <v/>
      </c>
      <c r="AE122" s="144" t="str">
        <f t="shared" si="63"/>
        <v/>
      </c>
      <c r="AF122" s="144" t="str">
        <f t="shared" si="63"/>
        <v/>
      </c>
      <c r="AG122" s="144" t="str">
        <f t="shared" si="63"/>
        <v/>
      </c>
      <c r="AH122" s="144" t="str">
        <f t="shared" si="63"/>
        <v/>
      </c>
      <c r="AI122" s="144" t="str">
        <f t="shared" si="57"/>
        <v/>
      </c>
      <c r="AJ122" s="144" t="str">
        <f t="shared" si="57"/>
        <v/>
      </c>
      <c r="AK122" s="144" t="str">
        <f t="shared" si="57"/>
        <v/>
      </c>
      <c r="AL122" s="144" t="str">
        <f t="shared" si="57"/>
        <v/>
      </c>
      <c r="AM122" s="144" t="str">
        <f t="shared" si="57"/>
        <v/>
      </c>
      <c r="AN122" s="144" t="str">
        <f t="shared" si="57"/>
        <v/>
      </c>
      <c r="AO122" s="144" t="str">
        <f t="shared" si="58"/>
        <v/>
      </c>
      <c r="AP122" s="144" t="str">
        <f t="shared" si="58"/>
        <v/>
      </c>
      <c r="AQ122" s="144" t="str">
        <f t="shared" si="58"/>
        <v/>
      </c>
      <c r="AR122" s="144" t="str">
        <f t="shared" si="58"/>
        <v/>
      </c>
      <c r="AS122" s="144" t="str">
        <f t="shared" si="58"/>
        <v/>
      </c>
      <c r="AT122" s="144" t="str">
        <f t="shared" si="58"/>
        <v/>
      </c>
      <c r="AU122" s="144" t="str">
        <f t="shared" si="58"/>
        <v/>
      </c>
      <c r="AV122" s="144" t="str">
        <f t="shared" si="58"/>
        <v/>
      </c>
      <c r="AW122" s="144" t="str">
        <f t="shared" si="58"/>
        <v/>
      </c>
      <c r="AX122" s="144" t="str">
        <f t="shared" si="58"/>
        <v/>
      </c>
      <c r="AY122" s="144" t="str">
        <f t="shared" si="58"/>
        <v/>
      </c>
      <c r="AZ122" s="144" t="str">
        <f t="shared" si="58"/>
        <v/>
      </c>
      <c r="BA122" s="144" t="str">
        <f t="shared" si="58"/>
        <v/>
      </c>
      <c r="BB122" s="144" t="str">
        <f t="shared" si="58"/>
        <v/>
      </c>
      <c r="BC122" s="144" t="str">
        <f t="shared" si="58"/>
        <v/>
      </c>
      <c r="BD122" s="144" t="str">
        <f t="shared" si="58"/>
        <v/>
      </c>
      <c r="BE122" s="144" t="str">
        <f t="shared" si="59"/>
        <v/>
      </c>
      <c r="BF122" s="144" t="str">
        <f t="shared" si="59"/>
        <v/>
      </c>
      <c r="BG122" s="145" t="str">
        <f t="shared" si="59"/>
        <v/>
      </c>
    </row>
    <row r="123" spans="1:59" ht="16.8">
      <c r="A123" s="176">
        <v>5</v>
      </c>
      <c r="B123" s="177">
        <v>1</v>
      </c>
      <c r="C123" s="177">
        <v>11</v>
      </c>
      <c r="D123" s="177"/>
      <c r="E123" s="178"/>
      <c r="F123" s="232"/>
      <c r="G123" s="180"/>
      <c r="H123" s="194"/>
      <c r="I123" s="182"/>
      <c r="J123" s="182"/>
      <c r="K123" s="183"/>
      <c r="L123" s="182"/>
      <c r="M123" s="182"/>
      <c r="N123" s="183"/>
      <c r="O123" s="185"/>
      <c r="P123" s="186"/>
      <c r="Q123" s="140"/>
      <c r="R123" s="141" t="str">
        <f>IF($J123="","",IF($J123&lt;=$L$2,$K123,IF($I123&lt;=$L$2,NETWORKDAYS($I123,$L$2,holiday!$C$3:$C$10)/NETWORKDAYS($I123,$J123,holiday!$C$3:$C$10)*$K123,0)))</f>
        <v/>
      </c>
      <c r="S123" s="141" t="str">
        <f t="shared" si="61"/>
        <v/>
      </c>
      <c r="T123" s="141" t="str">
        <f t="shared" si="62"/>
        <v/>
      </c>
      <c r="U123" s="142"/>
      <c r="V123" s="140"/>
      <c r="W123" s="140"/>
      <c r="Y123" s="143" t="str">
        <f t="shared" si="57"/>
        <v/>
      </c>
      <c r="Z123" s="144" t="str">
        <f t="shared" si="57"/>
        <v/>
      </c>
      <c r="AA123" s="144" t="str">
        <f t="shared" si="57"/>
        <v/>
      </c>
      <c r="AB123" s="144" t="str">
        <f t="shared" si="57"/>
        <v/>
      </c>
      <c r="AC123" s="144" t="str">
        <f t="shared" si="57"/>
        <v/>
      </c>
      <c r="AD123" s="144" t="str">
        <f t="shared" si="57"/>
        <v/>
      </c>
      <c r="AE123" s="144" t="str">
        <f t="shared" si="57"/>
        <v/>
      </c>
      <c r="AF123" s="144" t="str">
        <f t="shared" si="57"/>
        <v/>
      </c>
      <c r="AG123" s="144" t="str">
        <f t="shared" si="57"/>
        <v/>
      </c>
      <c r="AH123" s="144" t="str">
        <f t="shared" si="57"/>
        <v/>
      </c>
      <c r="AI123" s="144" t="str">
        <f t="shared" si="57"/>
        <v/>
      </c>
      <c r="AJ123" s="144" t="str">
        <f t="shared" si="57"/>
        <v/>
      </c>
      <c r="AK123" s="144" t="str">
        <f t="shared" si="57"/>
        <v/>
      </c>
      <c r="AL123" s="144" t="str">
        <f t="shared" si="57"/>
        <v/>
      </c>
      <c r="AM123" s="144" t="str">
        <f t="shared" si="57"/>
        <v/>
      </c>
      <c r="AN123" s="144" t="str">
        <f t="shared" si="57"/>
        <v/>
      </c>
      <c r="AO123" s="144" t="str">
        <f t="shared" si="58"/>
        <v/>
      </c>
      <c r="AP123" s="144" t="str">
        <f t="shared" si="58"/>
        <v/>
      </c>
      <c r="AQ123" s="144" t="str">
        <f t="shared" si="58"/>
        <v/>
      </c>
      <c r="AR123" s="144" t="str">
        <f t="shared" si="58"/>
        <v/>
      </c>
      <c r="AS123" s="144" t="str">
        <f t="shared" si="58"/>
        <v/>
      </c>
      <c r="AT123" s="144" t="str">
        <f t="shared" si="58"/>
        <v/>
      </c>
      <c r="AU123" s="144" t="str">
        <f t="shared" si="58"/>
        <v/>
      </c>
      <c r="AV123" s="144" t="str">
        <f t="shared" si="58"/>
        <v/>
      </c>
      <c r="AW123" s="144" t="str">
        <f t="shared" si="58"/>
        <v/>
      </c>
      <c r="AX123" s="144" t="str">
        <f t="shared" si="58"/>
        <v/>
      </c>
      <c r="AY123" s="144" t="str">
        <f t="shared" si="58"/>
        <v/>
      </c>
      <c r="AZ123" s="144" t="str">
        <f t="shared" si="58"/>
        <v/>
      </c>
      <c r="BA123" s="144" t="str">
        <f t="shared" si="58"/>
        <v/>
      </c>
      <c r="BB123" s="144" t="str">
        <f t="shared" si="58"/>
        <v/>
      </c>
      <c r="BC123" s="144" t="str">
        <f t="shared" si="58"/>
        <v/>
      </c>
      <c r="BD123" s="144" t="str">
        <f t="shared" si="58"/>
        <v/>
      </c>
      <c r="BE123" s="144" t="str">
        <f t="shared" si="59"/>
        <v/>
      </c>
      <c r="BF123" s="144" t="str">
        <f t="shared" si="59"/>
        <v/>
      </c>
      <c r="BG123" s="145" t="str">
        <f t="shared" si="59"/>
        <v/>
      </c>
    </row>
    <row r="124" spans="1:59" ht="16.8">
      <c r="A124" s="240">
        <v>5</v>
      </c>
      <c r="B124" s="241">
        <v>2</v>
      </c>
      <c r="C124" s="241"/>
      <c r="D124" s="241"/>
      <c r="E124" s="242"/>
      <c r="F124" s="244" t="s">
        <v>254</v>
      </c>
      <c r="G124" s="234"/>
      <c r="H124" s="235"/>
      <c r="I124" s="236">
        <v>43647</v>
      </c>
      <c r="J124" s="236">
        <v>43651</v>
      </c>
      <c r="K124" s="237">
        <f>SUM(K125:K134)</f>
        <v>32</v>
      </c>
      <c r="L124" s="236"/>
      <c r="M124" s="236"/>
      <c r="N124" s="243"/>
      <c r="O124" s="238"/>
      <c r="P124" s="239"/>
      <c r="Q124" s="140"/>
      <c r="R124" s="141">
        <f>IF($J124="","",IF($J124&lt;=$L$2,$K124,IF($I124&lt;=$L$2,NETWORKDAYS($I124,$L$2,holiday!$C$3:$C$10)/NETWORKDAYS($I124,$J124,holiday!$C$3:$C$10)*$K124,0)))</f>
        <v>0</v>
      </c>
      <c r="S124" s="141">
        <f t="shared" si="1"/>
        <v>0</v>
      </c>
      <c r="T124" s="141">
        <f t="shared" si="2"/>
        <v>0</v>
      </c>
      <c r="U124" s="142"/>
      <c r="V124" s="140"/>
      <c r="W124" s="140"/>
      <c r="Y124" s="143" t="str">
        <f t="shared" si="57"/>
        <v/>
      </c>
      <c r="Z124" s="144" t="str">
        <f t="shared" si="57"/>
        <v/>
      </c>
      <c r="AA124" s="144" t="str">
        <f t="shared" si="57"/>
        <v/>
      </c>
      <c r="AB124" s="144" t="str">
        <f t="shared" si="57"/>
        <v/>
      </c>
      <c r="AC124" s="144" t="str">
        <f t="shared" si="57"/>
        <v/>
      </c>
      <c r="AD124" s="144" t="str">
        <f t="shared" si="57"/>
        <v/>
      </c>
      <c r="AE124" s="144" t="str">
        <f t="shared" si="57"/>
        <v/>
      </c>
      <c r="AF124" s="144" t="str">
        <f t="shared" si="57"/>
        <v/>
      </c>
      <c r="AG124" s="144" t="str">
        <f t="shared" si="57"/>
        <v/>
      </c>
      <c r="AH124" s="144" t="str">
        <f t="shared" si="57"/>
        <v/>
      </c>
      <c r="AI124" s="144" t="str">
        <f t="shared" si="57"/>
        <v/>
      </c>
      <c r="AJ124" s="144" t="str">
        <f t="shared" si="57"/>
        <v/>
      </c>
      <c r="AK124" s="144" t="str">
        <f t="shared" ref="AK124:AP124" si="64">IF(AK$5&lt;&gt;"周日",IF(AK$5&lt;&gt;"周六",IF($L124="","",IF(AK$4&gt;=$L124,IF(AK$4&lt;=$M124,IF($O124=1,"★",""),""),"")),""),"")</f>
        <v/>
      </c>
      <c r="AL124" s="144" t="str">
        <f t="shared" si="64"/>
        <v/>
      </c>
      <c r="AM124" s="144" t="str">
        <f t="shared" si="64"/>
        <v/>
      </c>
      <c r="AN124" s="144" t="str">
        <f t="shared" si="64"/>
        <v/>
      </c>
      <c r="AO124" s="144" t="str">
        <f t="shared" si="64"/>
        <v/>
      </c>
      <c r="AP124" s="144" t="str">
        <f t="shared" si="64"/>
        <v/>
      </c>
      <c r="AQ124" s="144" t="str">
        <f t="shared" si="58"/>
        <v/>
      </c>
      <c r="AR124" s="144" t="str">
        <f t="shared" si="58"/>
        <v/>
      </c>
      <c r="AS124" s="144" t="str">
        <f t="shared" si="58"/>
        <v/>
      </c>
      <c r="AT124" s="144" t="str">
        <f t="shared" si="58"/>
        <v/>
      </c>
      <c r="AU124" s="144" t="str">
        <f t="shared" si="58"/>
        <v/>
      </c>
      <c r="AV124" s="144" t="str">
        <f t="shared" si="58"/>
        <v/>
      </c>
      <c r="AW124" s="144" t="str">
        <f t="shared" si="58"/>
        <v/>
      </c>
      <c r="AX124" s="144" t="str">
        <f t="shared" si="58"/>
        <v/>
      </c>
      <c r="AY124" s="144" t="str">
        <f t="shared" si="58"/>
        <v/>
      </c>
      <c r="AZ124" s="144" t="str">
        <f t="shared" si="58"/>
        <v/>
      </c>
      <c r="BA124" s="144" t="str">
        <f t="shared" si="58"/>
        <v/>
      </c>
      <c r="BB124" s="144" t="str">
        <f t="shared" si="58"/>
        <v/>
      </c>
      <c r="BC124" s="144" t="str">
        <f t="shared" si="58"/>
        <v/>
      </c>
      <c r="BD124" s="144" t="str">
        <f t="shared" si="58"/>
        <v/>
      </c>
      <c r="BE124" s="144" t="str">
        <f t="shared" si="38"/>
        <v/>
      </c>
      <c r="BF124" s="144" t="str">
        <f t="shared" si="38"/>
        <v/>
      </c>
      <c r="BG124" s="145" t="str">
        <f t="shared" si="7"/>
        <v/>
      </c>
    </row>
    <row r="125" spans="1:59" ht="16.8">
      <c r="A125" s="176">
        <v>5</v>
      </c>
      <c r="B125" s="177">
        <v>2</v>
      </c>
      <c r="C125" s="177">
        <v>1</v>
      </c>
      <c r="D125" s="177"/>
      <c r="E125" s="178"/>
      <c r="F125" s="232" t="s">
        <v>248</v>
      </c>
      <c r="G125" s="180"/>
      <c r="H125" s="194"/>
      <c r="I125" s="182">
        <v>43647</v>
      </c>
      <c r="J125" s="182">
        <v>43647</v>
      </c>
      <c r="K125" s="183">
        <v>8</v>
      </c>
      <c r="L125" s="182"/>
      <c r="M125" s="182"/>
      <c r="N125" s="183"/>
      <c r="O125" s="185"/>
      <c r="P125" s="186"/>
      <c r="Q125" s="140"/>
      <c r="R125" s="141">
        <f>IF($J125="","",IF($J125&lt;=$L$2,$K125,IF($I125&lt;=$L$2,NETWORKDAYS($I125,$L$2,holiday!$C$3:$C$10)/NETWORKDAYS($I125,$J125,holiday!$C$3:$C$10)*$K125,0)))</f>
        <v>0</v>
      </c>
      <c r="S125" s="141">
        <f>IF($J125="","",IF($L125&lt;=$L$2,$K125*IF($O125&lt;&gt;"",$O125,0),0))</f>
        <v>0</v>
      </c>
      <c r="T125" s="141">
        <f>IF($J125="","",IF($L125&lt;=$L$2,IF($N125&lt;&gt;"",$N125,$K125*IF($O125&lt;&gt;"",$O125,0)),0))</f>
        <v>0</v>
      </c>
      <c r="U125" s="142"/>
      <c r="V125" s="140"/>
      <c r="W125" s="140"/>
      <c r="Y125" s="143" t="str">
        <f t="shared" si="57"/>
        <v/>
      </c>
      <c r="Z125" s="144" t="str">
        <f t="shared" si="57"/>
        <v/>
      </c>
      <c r="AA125" s="144" t="str">
        <f t="shared" si="57"/>
        <v/>
      </c>
      <c r="AB125" s="144" t="str">
        <f t="shared" si="57"/>
        <v/>
      </c>
      <c r="AC125" s="144" t="str">
        <f t="shared" si="57"/>
        <v/>
      </c>
      <c r="AD125" s="144" t="str">
        <f t="shared" si="57"/>
        <v/>
      </c>
      <c r="AE125" s="144" t="str">
        <f t="shared" si="57"/>
        <v/>
      </c>
      <c r="AF125" s="144" t="str">
        <f t="shared" si="57"/>
        <v/>
      </c>
      <c r="AG125" s="144" t="str">
        <f t="shared" si="57"/>
        <v/>
      </c>
      <c r="AH125" s="144" t="str">
        <f t="shared" si="57"/>
        <v/>
      </c>
      <c r="AI125" s="144" t="str">
        <f t="shared" si="57"/>
        <v/>
      </c>
      <c r="AJ125" s="144" t="str">
        <f t="shared" si="57"/>
        <v/>
      </c>
      <c r="AK125" s="144" t="str">
        <f t="shared" si="57"/>
        <v/>
      </c>
      <c r="AL125" s="144" t="str">
        <f t="shared" si="57"/>
        <v/>
      </c>
      <c r="AM125" s="144" t="str">
        <f t="shared" si="57"/>
        <v/>
      </c>
      <c r="AN125" s="144" t="str">
        <f t="shared" si="57"/>
        <v/>
      </c>
      <c r="AO125" s="144" t="str">
        <f t="shared" si="58"/>
        <v/>
      </c>
      <c r="AP125" s="144" t="str">
        <f t="shared" si="58"/>
        <v/>
      </c>
      <c r="AQ125" s="144" t="str">
        <f t="shared" si="58"/>
        <v/>
      </c>
      <c r="AR125" s="144" t="str">
        <f t="shared" si="58"/>
        <v/>
      </c>
      <c r="AS125" s="144" t="str">
        <f t="shared" si="58"/>
        <v/>
      </c>
      <c r="AT125" s="144" t="str">
        <f t="shared" si="58"/>
        <v/>
      </c>
      <c r="AU125" s="144" t="str">
        <f t="shared" si="58"/>
        <v/>
      </c>
      <c r="AV125" s="144" t="str">
        <f t="shared" si="58"/>
        <v/>
      </c>
      <c r="AW125" s="144" t="str">
        <f t="shared" si="58"/>
        <v/>
      </c>
      <c r="AX125" s="144" t="str">
        <f t="shared" si="58"/>
        <v/>
      </c>
      <c r="AY125" s="144" t="str">
        <f t="shared" si="58"/>
        <v/>
      </c>
      <c r="AZ125" s="144" t="str">
        <f t="shared" si="58"/>
        <v/>
      </c>
      <c r="BA125" s="144" t="str">
        <f t="shared" si="58"/>
        <v/>
      </c>
      <c r="BB125" s="144" t="str">
        <f t="shared" si="58"/>
        <v/>
      </c>
      <c r="BC125" s="144" t="str">
        <f t="shared" si="58"/>
        <v/>
      </c>
      <c r="BD125" s="144" t="str">
        <f t="shared" si="58"/>
        <v/>
      </c>
      <c r="BE125" s="144" t="str">
        <f t="shared" si="59"/>
        <v/>
      </c>
      <c r="BF125" s="144" t="str">
        <f t="shared" si="59"/>
        <v/>
      </c>
      <c r="BG125" s="145" t="str">
        <f t="shared" si="59"/>
        <v/>
      </c>
    </row>
    <row r="126" spans="1:59" ht="16.8">
      <c r="A126" s="176">
        <v>5</v>
      </c>
      <c r="B126" s="177">
        <v>2</v>
      </c>
      <c r="C126" s="177">
        <v>2</v>
      </c>
      <c r="D126" s="177"/>
      <c r="E126" s="178"/>
      <c r="F126" s="232" t="s">
        <v>243</v>
      </c>
      <c r="G126" s="180"/>
      <c r="H126" s="194"/>
      <c r="I126" s="182">
        <v>43648</v>
      </c>
      <c r="J126" s="182">
        <v>43648</v>
      </c>
      <c r="K126" s="183">
        <v>4</v>
      </c>
      <c r="L126" s="182"/>
      <c r="M126" s="182"/>
      <c r="N126" s="184"/>
      <c r="O126" s="185"/>
      <c r="P126" s="186"/>
      <c r="Q126" s="140"/>
      <c r="R126" s="141">
        <f>IF($J126="","",IF($J126&lt;=$L$2,$K126,IF($I126&lt;=$L$2,NETWORKDAYS($I126,$L$2,holiday!$C$3:$C$10)/NETWORKDAYS($I126,$J126,holiday!$C$3:$C$10)*$K126,0)))</f>
        <v>0</v>
      </c>
      <c r="S126" s="141">
        <f t="shared" si="1"/>
        <v>0</v>
      </c>
      <c r="T126" s="141">
        <f t="shared" si="2"/>
        <v>0</v>
      </c>
      <c r="U126" s="142"/>
      <c r="V126" s="140"/>
      <c r="W126" s="140"/>
      <c r="Y126" s="143" t="str">
        <f t="shared" si="57"/>
        <v/>
      </c>
      <c r="Z126" s="144" t="str">
        <f t="shared" si="57"/>
        <v/>
      </c>
      <c r="AA126" s="144" t="str">
        <f t="shared" si="57"/>
        <v/>
      </c>
      <c r="AB126" s="144" t="str">
        <f t="shared" si="57"/>
        <v/>
      </c>
      <c r="AC126" s="144" t="str">
        <f t="shared" si="57"/>
        <v/>
      </c>
      <c r="AD126" s="144" t="str">
        <f t="shared" si="57"/>
        <v/>
      </c>
      <c r="AE126" s="144" t="str">
        <f t="shared" si="57"/>
        <v/>
      </c>
      <c r="AF126" s="144" t="str">
        <f t="shared" si="57"/>
        <v/>
      </c>
      <c r="AG126" s="144" t="str">
        <f t="shared" si="57"/>
        <v/>
      </c>
      <c r="AH126" s="144" t="str">
        <f t="shared" si="57"/>
        <v/>
      </c>
      <c r="AI126" s="144" t="str">
        <f t="shared" si="57"/>
        <v/>
      </c>
      <c r="AJ126" s="144" t="str">
        <f t="shared" si="57"/>
        <v/>
      </c>
      <c r="AK126" s="144" t="str">
        <f t="shared" si="57"/>
        <v/>
      </c>
      <c r="AL126" s="144" t="str">
        <f t="shared" si="57"/>
        <v/>
      </c>
      <c r="AM126" s="144" t="str">
        <f t="shared" si="57"/>
        <v/>
      </c>
      <c r="AN126" s="144" t="str">
        <f t="shared" si="57"/>
        <v/>
      </c>
      <c r="AO126" s="144" t="str">
        <f t="shared" si="58"/>
        <v/>
      </c>
      <c r="AP126" s="144" t="str">
        <f t="shared" si="58"/>
        <v/>
      </c>
      <c r="AQ126" s="144" t="str">
        <f t="shared" si="58"/>
        <v/>
      </c>
      <c r="AR126" s="144" t="str">
        <f t="shared" si="58"/>
        <v/>
      </c>
      <c r="AS126" s="144" t="str">
        <f t="shared" si="58"/>
        <v/>
      </c>
      <c r="AT126" s="144" t="str">
        <f t="shared" si="58"/>
        <v/>
      </c>
      <c r="AU126" s="144" t="str">
        <f t="shared" si="58"/>
        <v/>
      </c>
      <c r="AV126" s="144" t="str">
        <f t="shared" si="58"/>
        <v/>
      </c>
      <c r="AW126" s="144" t="str">
        <f t="shared" si="58"/>
        <v/>
      </c>
      <c r="AX126" s="144" t="str">
        <f t="shared" si="58"/>
        <v/>
      </c>
      <c r="AY126" s="144" t="str">
        <f t="shared" si="58"/>
        <v/>
      </c>
      <c r="AZ126" s="144" t="str">
        <f t="shared" si="58"/>
        <v/>
      </c>
      <c r="BA126" s="144" t="str">
        <f t="shared" si="58"/>
        <v/>
      </c>
      <c r="BB126" s="144" t="str">
        <f t="shared" si="58"/>
        <v/>
      </c>
      <c r="BC126" s="144" t="str">
        <f t="shared" si="58"/>
        <v/>
      </c>
      <c r="BD126" s="144" t="str">
        <f t="shared" si="58"/>
        <v/>
      </c>
      <c r="BE126" s="144" t="str">
        <f t="shared" si="59"/>
        <v/>
      </c>
      <c r="BF126" s="144" t="str">
        <f t="shared" si="59"/>
        <v/>
      </c>
      <c r="BG126" s="145" t="str">
        <f t="shared" si="7"/>
        <v/>
      </c>
    </row>
    <row r="127" spans="1:59" ht="16.8">
      <c r="A127" s="176">
        <v>5</v>
      </c>
      <c r="B127" s="177">
        <v>2</v>
      </c>
      <c r="C127" s="177">
        <v>3</v>
      </c>
      <c r="D127" s="177"/>
      <c r="E127" s="178"/>
      <c r="F127" s="232" t="s">
        <v>244</v>
      </c>
      <c r="G127" s="180"/>
      <c r="H127" s="194"/>
      <c r="I127" s="182">
        <v>43649</v>
      </c>
      <c r="J127" s="182">
        <v>43649</v>
      </c>
      <c r="K127" s="183">
        <v>4</v>
      </c>
      <c r="L127" s="182"/>
      <c r="M127" s="182"/>
      <c r="N127" s="184"/>
      <c r="O127" s="185"/>
      <c r="P127" s="186"/>
      <c r="Q127" s="140"/>
      <c r="R127" s="141">
        <f>IF($J127="","",IF($J127&lt;=$L$2,$K127,IF($I127&lt;=$L$2,NETWORKDAYS($I127,$L$2,holiday!$C$3:$C$10)/NETWORKDAYS($I127,$J127,holiday!$C$3:$C$10)*$K127,0)))</f>
        <v>0</v>
      </c>
      <c r="S127" s="141">
        <f t="shared" si="1"/>
        <v>0</v>
      </c>
      <c r="T127" s="141">
        <f t="shared" si="2"/>
        <v>0</v>
      </c>
      <c r="U127" s="142"/>
      <c r="V127" s="140"/>
      <c r="W127" s="140"/>
      <c r="Y127" s="143" t="str">
        <f t="shared" si="57"/>
        <v/>
      </c>
      <c r="Z127" s="144" t="str">
        <f t="shared" si="57"/>
        <v/>
      </c>
      <c r="AA127" s="144" t="str">
        <f t="shared" si="57"/>
        <v/>
      </c>
      <c r="AB127" s="144" t="str">
        <f t="shared" si="57"/>
        <v/>
      </c>
      <c r="AC127" s="144" t="str">
        <f t="shared" si="57"/>
        <v/>
      </c>
      <c r="AD127" s="144" t="str">
        <f t="shared" si="57"/>
        <v/>
      </c>
      <c r="AE127" s="144" t="str">
        <f t="shared" si="57"/>
        <v/>
      </c>
      <c r="AF127" s="144" t="str">
        <f t="shared" si="57"/>
        <v/>
      </c>
      <c r="AG127" s="144" t="str">
        <f t="shared" si="57"/>
        <v/>
      </c>
      <c r="AH127" s="144" t="str">
        <f t="shared" si="57"/>
        <v/>
      </c>
      <c r="AI127" s="144" t="str">
        <f t="shared" si="57"/>
        <v/>
      </c>
      <c r="AJ127" s="144" t="str">
        <f t="shared" si="57"/>
        <v/>
      </c>
      <c r="AK127" s="144" t="str">
        <f t="shared" si="57"/>
        <v/>
      </c>
      <c r="AL127" s="144" t="str">
        <f t="shared" si="57"/>
        <v/>
      </c>
      <c r="AM127" s="144" t="str">
        <f t="shared" si="57"/>
        <v/>
      </c>
      <c r="AN127" s="144" t="str">
        <f t="shared" si="57"/>
        <v/>
      </c>
      <c r="AO127" s="144" t="str">
        <f t="shared" si="58"/>
        <v/>
      </c>
      <c r="AP127" s="144" t="str">
        <f t="shared" si="58"/>
        <v/>
      </c>
      <c r="AQ127" s="144" t="str">
        <f t="shared" si="58"/>
        <v/>
      </c>
      <c r="AR127" s="144" t="str">
        <f t="shared" si="58"/>
        <v/>
      </c>
      <c r="AS127" s="144" t="str">
        <f t="shared" si="58"/>
        <v/>
      </c>
      <c r="AT127" s="144" t="str">
        <f t="shared" si="58"/>
        <v/>
      </c>
      <c r="AU127" s="144" t="str">
        <f t="shared" si="58"/>
        <v/>
      </c>
      <c r="AV127" s="144" t="str">
        <f t="shared" si="58"/>
        <v/>
      </c>
      <c r="AW127" s="144" t="str">
        <f t="shared" si="58"/>
        <v/>
      </c>
      <c r="AX127" s="144" t="str">
        <f t="shared" si="58"/>
        <v/>
      </c>
      <c r="AY127" s="144" t="str">
        <f t="shared" si="58"/>
        <v/>
      </c>
      <c r="AZ127" s="144" t="str">
        <f t="shared" si="58"/>
        <v/>
      </c>
      <c r="BA127" s="144" t="str">
        <f t="shared" si="58"/>
        <v/>
      </c>
      <c r="BB127" s="144" t="str">
        <f t="shared" si="58"/>
        <v/>
      </c>
      <c r="BC127" s="144" t="str">
        <f t="shared" si="58"/>
        <v/>
      </c>
      <c r="BD127" s="144" t="str">
        <f t="shared" si="58"/>
        <v/>
      </c>
      <c r="BE127" s="144" t="str">
        <f t="shared" si="59"/>
        <v/>
      </c>
      <c r="BF127" s="144" t="str">
        <f t="shared" si="59"/>
        <v/>
      </c>
      <c r="BG127" s="145" t="str">
        <f t="shared" si="7"/>
        <v/>
      </c>
    </row>
    <row r="128" spans="1:59" ht="16.8">
      <c r="A128" s="176">
        <v>5</v>
      </c>
      <c r="B128" s="177">
        <v>2</v>
      </c>
      <c r="C128" s="177">
        <v>4</v>
      </c>
      <c r="D128" s="177"/>
      <c r="E128" s="178"/>
      <c r="F128" s="232" t="s">
        <v>249</v>
      </c>
      <c r="G128" s="180"/>
      <c r="H128" s="194"/>
      <c r="I128" s="182">
        <v>43648</v>
      </c>
      <c r="J128" s="182">
        <v>43651</v>
      </c>
      <c r="K128" s="183">
        <v>2</v>
      </c>
      <c r="L128" s="182"/>
      <c r="M128" s="182"/>
      <c r="N128" s="184"/>
      <c r="O128" s="185"/>
      <c r="P128" s="186"/>
      <c r="Q128" s="140"/>
      <c r="R128" s="141">
        <f>IF($J128="","",IF($J128&lt;=$L$2,$K128,IF($I128&lt;=$L$2,NETWORKDAYS($I128,$L$2,holiday!$C$3:$C$10)/NETWORKDAYS($I128,$J128,holiday!$C$3:$C$10)*$K128,0)))</f>
        <v>0</v>
      </c>
      <c r="S128" s="141">
        <f t="shared" si="1"/>
        <v>0</v>
      </c>
      <c r="T128" s="141">
        <f t="shared" si="2"/>
        <v>0</v>
      </c>
      <c r="U128" s="142"/>
      <c r="V128" s="140"/>
      <c r="W128" s="140"/>
      <c r="Y128" s="143" t="str">
        <f t="shared" si="57"/>
        <v/>
      </c>
      <c r="Z128" s="144" t="str">
        <f t="shared" si="57"/>
        <v/>
      </c>
      <c r="AA128" s="144" t="str">
        <f t="shared" si="57"/>
        <v/>
      </c>
      <c r="AB128" s="144" t="str">
        <f t="shared" si="57"/>
        <v/>
      </c>
      <c r="AC128" s="144" t="str">
        <f t="shared" si="57"/>
        <v/>
      </c>
      <c r="AD128" s="144" t="str">
        <f t="shared" si="57"/>
        <v/>
      </c>
      <c r="AE128" s="144" t="str">
        <f t="shared" si="57"/>
        <v/>
      </c>
      <c r="AF128" s="144" t="str">
        <f t="shared" si="57"/>
        <v/>
      </c>
      <c r="AG128" s="144" t="str">
        <f t="shared" si="57"/>
        <v/>
      </c>
      <c r="AH128" s="144" t="str">
        <f t="shared" si="57"/>
        <v/>
      </c>
      <c r="AI128" s="144" t="str">
        <f t="shared" si="57"/>
        <v/>
      </c>
      <c r="AJ128" s="144" t="str">
        <f t="shared" si="57"/>
        <v/>
      </c>
      <c r="AK128" s="144" t="str">
        <f t="shared" si="57"/>
        <v/>
      </c>
      <c r="AL128" s="144" t="str">
        <f t="shared" si="57"/>
        <v/>
      </c>
      <c r="AM128" s="144" t="str">
        <f t="shared" si="57"/>
        <v/>
      </c>
      <c r="AN128" s="144" t="str">
        <f t="shared" si="57"/>
        <v/>
      </c>
      <c r="AO128" s="144" t="str">
        <f t="shared" si="58"/>
        <v/>
      </c>
      <c r="AP128" s="144" t="str">
        <f t="shared" si="58"/>
        <v/>
      </c>
      <c r="AQ128" s="144" t="str">
        <f t="shared" si="58"/>
        <v/>
      </c>
      <c r="AR128" s="144" t="str">
        <f t="shared" si="58"/>
        <v/>
      </c>
      <c r="AS128" s="144" t="str">
        <f t="shared" si="58"/>
        <v/>
      </c>
      <c r="AT128" s="144" t="str">
        <f t="shared" si="58"/>
        <v/>
      </c>
      <c r="AU128" s="144" t="str">
        <f t="shared" si="58"/>
        <v/>
      </c>
      <c r="AV128" s="144" t="str">
        <f t="shared" si="58"/>
        <v/>
      </c>
      <c r="AW128" s="144" t="str">
        <f t="shared" si="58"/>
        <v/>
      </c>
      <c r="AX128" s="144" t="str">
        <f t="shared" si="58"/>
        <v/>
      </c>
      <c r="AY128" s="144" t="str">
        <f t="shared" si="58"/>
        <v/>
      </c>
      <c r="AZ128" s="144" t="str">
        <f t="shared" si="58"/>
        <v/>
      </c>
      <c r="BA128" s="144" t="str">
        <f t="shared" si="58"/>
        <v/>
      </c>
      <c r="BB128" s="144" t="str">
        <f t="shared" si="58"/>
        <v/>
      </c>
      <c r="BC128" s="144" t="str">
        <f t="shared" si="58"/>
        <v/>
      </c>
      <c r="BD128" s="144" t="str">
        <f t="shared" si="58"/>
        <v/>
      </c>
      <c r="BE128" s="144" t="str">
        <f t="shared" si="59"/>
        <v/>
      </c>
      <c r="BF128" s="144" t="str">
        <f t="shared" si="59"/>
        <v/>
      </c>
      <c r="BG128" s="145" t="str">
        <f t="shared" si="7"/>
        <v/>
      </c>
    </row>
    <row r="129" spans="1:59" ht="16.8">
      <c r="A129" s="176">
        <v>5</v>
      </c>
      <c r="B129" s="177">
        <v>2</v>
      </c>
      <c r="C129" s="177">
        <v>5</v>
      </c>
      <c r="D129" s="177"/>
      <c r="E129" s="178"/>
      <c r="F129" s="245" t="s">
        <v>293</v>
      </c>
      <c r="G129" s="180"/>
      <c r="H129" s="194"/>
      <c r="I129" s="182">
        <v>43648</v>
      </c>
      <c r="J129" s="182">
        <v>43651</v>
      </c>
      <c r="K129" s="183">
        <v>6</v>
      </c>
      <c r="L129" s="182"/>
      <c r="M129" s="182"/>
      <c r="N129" s="184"/>
      <c r="O129" s="185"/>
      <c r="P129" s="186"/>
      <c r="Q129" s="140"/>
      <c r="R129" s="141"/>
      <c r="S129" s="141">
        <f t="shared" si="1"/>
        <v>0</v>
      </c>
      <c r="T129" s="141">
        <f t="shared" si="2"/>
        <v>0</v>
      </c>
      <c r="U129" s="142"/>
      <c r="V129" s="140"/>
      <c r="W129" s="140"/>
      <c r="Y129" s="143"/>
      <c r="Z129" s="144"/>
      <c r="AA129" s="144"/>
      <c r="AB129" s="144"/>
      <c r="AC129" s="144"/>
      <c r="AD129" s="144"/>
      <c r="AE129" s="144"/>
      <c r="AF129" s="144"/>
      <c r="AG129" s="144"/>
      <c r="AH129" s="144"/>
      <c r="AI129" s="144"/>
      <c r="AJ129" s="144"/>
      <c r="AK129" s="144"/>
      <c r="AL129" s="144"/>
      <c r="AM129" s="144"/>
      <c r="AN129" s="144"/>
      <c r="AO129" s="144"/>
      <c r="AP129" s="144"/>
      <c r="AQ129" s="144"/>
      <c r="AR129" s="144"/>
      <c r="AS129" s="144"/>
      <c r="AT129" s="144"/>
      <c r="AU129" s="144"/>
      <c r="AV129" s="144"/>
      <c r="AW129" s="144"/>
      <c r="AX129" s="144"/>
      <c r="AY129" s="144"/>
      <c r="AZ129" s="144"/>
      <c r="BA129" s="144"/>
      <c r="BB129" s="144"/>
      <c r="BC129" s="144"/>
      <c r="BD129" s="144"/>
      <c r="BE129" s="144"/>
      <c r="BF129" s="144"/>
      <c r="BG129" s="145"/>
    </row>
    <row r="130" spans="1:59" ht="16.8">
      <c r="A130" s="176">
        <v>5</v>
      </c>
      <c r="B130" s="177">
        <v>1</v>
      </c>
      <c r="C130" s="177">
        <v>6</v>
      </c>
      <c r="D130" s="177"/>
      <c r="E130" s="178"/>
      <c r="F130" s="245" t="s">
        <v>296</v>
      </c>
      <c r="G130" s="180"/>
      <c r="H130" s="194"/>
      <c r="I130" s="182">
        <v>43619</v>
      </c>
      <c r="J130" s="182">
        <v>43630</v>
      </c>
      <c r="K130" s="183">
        <v>4</v>
      </c>
      <c r="L130" s="182"/>
      <c r="M130" s="182"/>
      <c r="N130" s="184"/>
      <c r="O130" s="185"/>
      <c r="P130" s="186"/>
      <c r="Q130" s="140"/>
      <c r="R130" s="141">
        <f>IF($J130="","",IF($J130&lt;=$L$2,$K130,IF($I130&lt;=$L$2,NETWORKDAYS($I130,$L$2,holiday!$C$3:$C$10)/NETWORKDAYS($I130,$J130,holiday!$C$3:$C$10)*$K130,0)))</f>
        <v>0</v>
      </c>
      <c r="S130" s="141">
        <f>IF($J130="","",IF($L130&lt;=$L$2,$K130*IF($O130&lt;&gt;"",$O130,0),0))</f>
        <v>0</v>
      </c>
      <c r="T130" s="141">
        <f>IF($J130="","",IF($L130&lt;=$L$2,IF($N130&lt;&gt;"",$N130,$K130*IF($O130&lt;&gt;"",$O130,0)),0))</f>
        <v>0</v>
      </c>
      <c r="U130" s="142"/>
      <c r="V130" s="140"/>
      <c r="W130" s="140"/>
      <c r="Y130" s="143" t="str">
        <f>IF(Y$5&lt;&gt;"周日",IF(Y$5&lt;&gt;"周六",IF($L130="","",IF(Y$4&gt;=$L130,IF(Y$4&lt;=$M130,IF($O130=1,"★",""),""),"")),""),"")</f>
        <v/>
      </c>
      <c r="Z130" s="144" t="str">
        <f>IF(Z$5&lt;&gt;"周日",IF(Z$5&lt;&gt;"周六",IF($L130="","",IF(Z$4&gt;=$L130,IF(Z$4&lt;=$M130,IF($O130=1,"★",""),""),"")),""),"")</f>
        <v/>
      </c>
      <c r="AA130" s="144" t="str">
        <f>IF(AA$5&lt;&gt;"周日",IF(AA$5&lt;&gt;"周六",IF($L130="","",IF(AA$4&gt;=$L130,IF(AA$4&lt;=$M130,IF($O130=1,"★",""),""),"")),""),"")</f>
        <v/>
      </c>
      <c r="AB130" s="144" t="str">
        <f>IF(AB$5&lt;&gt;"周日",IF(AB$5&lt;&gt;"周六",IF($L130="","",IF(AB$4&gt;=$L130,IF(AB$4&lt;=$M130,IF($O130=1,"★",""),""),"")),""),"")</f>
        <v/>
      </c>
      <c r="AC130" s="144" t="str">
        <f>IF(AC$5&lt;&gt;"周日",IF(AC$5&lt;&gt;"周六",IF($L130="","",IF(AC$4&gt;=$L130,IF(AC$4&lt;=$M130,IF($O130=1,"★",""),""),"")),""),"")</f>
        <v/>
      </c>
      <c r="AD130" s="144" t="str">
        <f>IF(AD$5&lt;&gt;"周日",IF(AD$5&lt;&gt;"周六",IF($L130="","",IF(AD$4&gt;=$L130,IF(AD$4&lt;=$M130,IF($O130=1,"★",""),""),"")),""),"")</f>
        <v/>
      </c>
      <c r="AE130" s="144" t="str">
        <f>IF(AE$5&lt;&gt;"周日",IF(AE$5&lt;&gt;"周六",IF($L130="","",IF(AE$4&gt;=$L130,IF(AE$4&lt;=$M130,IF($O130=1,"★",""),""),"")),""),"")</f>
        <v/>
      </c>
      <c r="AF130" s="144" t="str">
        <f>IF(AF$5&lt;&gt;"周日",IF(AF$5&lt;&gt;"周六",IF($L130="","",IF(AF$4&gt;=$L130,IF(AF$4&lt;=$M130,IF($O130=1,"★",""),""),"")),""),"")</f>
        <v/>
      </c>
      <c r="AG130" s="144" t="str">
        <f>IF(AG$5&lt;&gt;"周日",IF(AG$5&lt;&gt;"周六",IF($L130="","",IF(AG$4&gt;=$L130,IF(AG$4&lt;=$M130,IF($O130=1,"★",""),""),"")),""),"")</f>
        <v/>
      </c>
      <c r="AH130" s="144" t="str">
        <f>IF(AH$5&lt;&gt;"周日",IF(AH$5&lt;&gt;"周六",IF($L130="","",IF(AH$4&gt;=$L130,IF(AH$4&lt;=$M130,IF($O130=1,"★",""),""),"")),""),"")</f>
        <v/>
      </c>
      <c r="AI130" s="144" t="str">
        <f>IF(AI$5&lt;&gt;"周日",IF(AI$5&lt;&gt;"周六",IF($L130="","",IF(AI$4&gt;=$L130,IF(AI$4&lt;=$M130,IF($O130=1,"★",""),""),"")),""),"")</f>
        <v/>
      </c>
      <c r="AJ130" s="144" t="str">
        <f>IF(AJ$5&lt;&gt;"周日",IF(AJ$5&lt;&gt;"周六",IF($L130="","",IF(AJ$4&gt;=$L130,IF(AJ$4&lt;=$M130,IF($O130=1,"★",""),""),"")),""),"")</f>
        <v/>
      </c>
      <c r="AK130" s="144" t="str">
        <f>IF(AK$5&lt;&gt;"周日",IF(AK$5&lt;&gt;"周六",IF($L130="","",IF(AK$4&gt;=$L130,IF(AK$4&lt;=$M130,IF($O130=1,"★",""),""),"")),""),"")</f>
        <v/>
      </c>
      <c r="AL130" s="144" t="str">
        <f>IF(AL$5&lt;&gt;"周日",IF(AL$5&lt;&gt;"周六",IF($L130="","",IF(AL$4&gt;=$L130,IF(AL$4&lt;=$M130,IF($O130=1,"★",""),""),"")),""),"")</f>
        <v/>
      </c>
      <c r="AM130" s="144" t="str">
        <f>IF(AM$5&lt;&gt;"周日",IF(AM$5&lt;&gt;"周六",IF($L130="","",IF(AM$4&gt;=$L130,IF(AM$4&lt;=$M130,IF($O130=1,"★",""),""),"")),""),"")</f>
        <v/>
      </c>
      <c r="AN130" s="144" t="str">
        <f>IF(AN$5&lt;&gt;"周日",IF(AN$5&lt;&gt;"周六",IF($L130="","",IF(AN$4&gt;=$L130,IF(AN$4&lt;=$M130,IF($O130=1,"★",""),""),"")),""),"")</f>
        <v/>
      </c>
      <c r="AO130" s="144" t="str">
        <f>IF(AO$5&lt;&gt;"周日",IF(AO$5&lt;&gt;"周六",IF($L130="","",IF(AO$4&gt;=$L130,IF(AO$4&lt;=$M130,IF($O130=1,"★",""),""),"")),""),"")</f>
        <v/>
      </c>
      <c r="AP130" s="144" t="str">
        <f>IF(AP$5&lt;&gt;"周日",IF(AP$5&lt;&gt;"周六",IF($L130="","",IF(AP$4&gt;=$L130,IF(AP$4&lt;=$M130,IF($O130=1,"★",""),""),"")),""),"")</f>
        <v/>
      </c>
      <c r="AQ130" s="144" t="str">
        <f>IF(AQ$5&lt;&gt;"周日",IF(AQ$5&lt;&gt;"周六",IF($L130="","",IF(AQ$4&gt;=$L130,IF(AQ$4&lt;=$M130,IF($O130=1,"★",""),""),"")),""),"")</f>
        <v/>
      </c>
      <c r="AR130" s="144" t="str">
        <f>IF(AR$5&lt;&gt;"周日",IF(AR$5&lt;&gt;"周六",IF($L130="","",IF(AR$4&gt;=$L130,IF(AR$4&lt;=$M130,IF($O130=1,"★",""),""),"")),""),"")</f>
        <v/>
      </c>
      <c r="AS130" s="144" t="str">
        <f>IF(AS$5&lt;&gt;"周日",IF(AS$5&lt;&gt;"周六",IF($L130="","",IF(AS$4&gt;=$L130,IF(AS$4&lt;=$M130,IF($O130=1,"★",""),""),"")),""),"")</f>
        <v/>
      </c>
      <c r="AT130" s="144" t="str">
        <f>IF(AT$5&lt;&gt;"周日",IF(AT$5&lt;&gt;"周六",IF($L130="","",IF(AT$4&gt;=$L130,IF(AT$4&lt;=$M130,IF($O130=1,"★",""),""),"")),""),"")</f>
        <v/>
      </c>
      <c r="AU130" s="144" t="str">
        <f>IF(AU$5&lt;&gt;"周日",IF(AU$5&lt;&gt;"周六",IF($L130="","",IF(AU$4&gt;=$L130,IF(AU$4&lt;=$M130,IF($O130=1,"★",""),""),"")),""),"")</f>
        <v/>
      </c>
      <c r="AV130" s="144" t="str">
        <f>IF(AV$5&lt;&gt;"周日",IF(AV$5&lt;&gt;"周六",IF($L130="","",IF(AV$4&gt;=$L130,IF(AV$4&lt;=$M130,IF($O130=1,"★",""),""),"")),""),"")</f>
        <v/>
      </c>
      <c r="AW130" s="144" t="str">
        <f>IF(AW$5&lt;&gt;"周日",IF(AW$5&lt;&gt;"周六",IF($L130="","",IF(AW$4&gt;=$L130,IF(AW$4&lt;=$M130,IF($O130=1,"★",""),""),"")),""),"")</f>
        <v/>
      </c>
      <c r="AX130" s="144" t="str">
        <f>IF(AX$5&lt;&gt;"周日",IF(AX$5&lt;&gt;"周六",IF($L130="","",IF(AX$4&gt;=$L130,IF(AX$4&lt;=$M130,IF($O130=1,"★",""),""),"")),""),"")</f>
        <v/>
      </c>
      <c r="AY130" s="144" t="str">
        <f>IF(AY$5&lt;&gt;"周日",IF(AY$5&lt;&gt;"周六",IF($L130="","",IF(AY$4&gt;=$L130,IF(AY$4&lt;=$M130,IF($O130=1,"★",""),""),"")),""),"")</f>
        <v/>
      </c>
      <c r="AZ130" s="144" t="str">
        <f>IF(AZ$5&lt;&gt;"周日",IF(AZ$5&lt;&gt;"周六",IF($L130="","",IF(AZ$4&gt;=$L130,IF(AZ$4&lt;=$M130,IF($O130=1,"★",""),""),"")),""),"")</f>
        <v/>
      </c>
      <c r="BA130" s="144" t="str">
        <f>IF(BA$5&lt;&gt;"周日",IF(BA$5&lt;&gt;"周六",IF($L130="","",IF(BA$4&gt;=$L130,IF(BA$4&lt;=$M130,IF($O130=1,"★",""),""),"")),""),"")</f>
        <v/>
      </c>
      <c r="BB130" s="144" t="str">
        <f>IF(BB$5&lt;&gt;"周日",IF(BB$5&lt;&gt;"周六",IF($L130="","",IF(BB$4&gt;=$L130,IF(BB$4&lt;=$M130,IF($O130=1,"★",""),""),"")),""),"")</f>
        <v/>
      </c>
      <c r="BC130" s="144" t="str">
        <f>IF(BC$5&lt;&gt;"周日",IF(BC$5&lt;&gt;"周六",IF($L130="","",IF(BC$4&gt;=$L130,IF(BC$4&lt;=$M130,IF($O130=1,"★",""),""),"")),""),"")</f>
        <v/>
      </c>
      <c r="BD130" s="144" t="str">
        <f>IF(BD$5&lt;&gt;"周日",IF(BD$5&lt;&gt;"周六",IF($L130="","",IF(BD$4&gt;=$L130,IF(BD$4&lt;=$M130,IF($O130=1,"★",""),""),"")),""),"")</f>
        <v/>
      </c>
      <c r="BE130" s="144" t="str">
        <f>IF(BE$5&lt;&gt;"周日",IF(BE$5&lt;&gt;"周六",IF($L130="","",IF(BE$4&gt;=$L130,IF(BE$4&lt;=$M130,IF($O130=1,"★",""),""),"")),""),"")</f>
        <v/>
      </c>
      <c r="BF130" s="144" t="str">
        <f>IF(BF$5&lt;&gt;"周日",IF(BF$5&lt;&gt;"周六",IF($L130="","",IF(BF$4&gt;=$L130,IF(BF$4&lt;=$M130,IF($O130=1,"★",""),""),"")),""),"")</f>
        <v/>
      </c>
      <c r="BG130" s="145" t="str">
        <f>IF(BG$5&lt;&gt;"周日",IF(BG$5&lt;&gt;"周六",IF($L130="","",IF(BG$4&gt;=$L130,IF(BG$4&lt;=$M130,IF($O130=1,"★",""),""),"")),""),"")</f>
        <v/>
      </c>
    </row>
    <row r="131" spans="1:59" ht="16.8">
      <c r="A131" s="176">
        <v>5</v>
      </c>
      <c r="B131" s="177">
        <v>2</v>
      </c>
      <c r="C131" s="177">
        <v>7</v>
      </c>
      <c r="D131" s="177"/>
      <c r="E131" s="178"/>
      <c r="F131" s="245" t="s">
        <v>246</v>
      </c>
      <c r="G131" s="180"/>
      <c r="H131" s="194"/>
      <c r="I131" s="182">
        <v>43648</v>
      </c>
      <c r="J131" s="182">
        <v>43651</v>
      </c>
      <c r="K131" s="183">
        <v>1</v>
      </c>
      <c r="L131" s="182"/>
      <c r="M131" s="182"/>
      <c r="N131" s="184"/>
      <c r="O131" s="185"/>
      <c r="P131" s="186"/>
      <c r="Q131" s="140"/>
      <c r="R131" s="141">
        <f>IF($J131="","",IF($J131&lt;=$L$2,$K131,IF($I131&lt;=$L$2,NETWORKDAYS($I131,$L$2,holiday!$C$3:$C$10)/NETWORKDAYS($I131,$J131,holiday!$C$3:$C$10)*$K131,0)))</f>
        <v>0</v>
      </c>
      <c r="S131" s="141">
        <f t="shared" si="1"/>
        <v>0</v>
      </c>
      <c r="T131" s="141">
        <f t="shared" si="2"/>
        <v>0</v>
      </c>
      <c r="U131" s="142"/>
      <c r="V131" s="140"/>
      <c r="W131" s="140"/>
      <c r="Y131" s="143" t="str">
        <f t="shared" ref="Y131:AN141" si="65">IF(Y$5&lt;&gt;"周日",IF(Y$5&lt;&gt;"周六",IF($L131="","",IF(Y$4&gt;=$L131,IF(Y$4&lt;=$M131,IF($O131=1,"★",""),""),"")),""),"")</f>
        <v/>
      </c>
      <c r="Z131" s="144" t="str">
        <f t="shared" si="65"/>
        <v/>
      </c>
      <c r="AA131" s="144" t="str">
        <f t="shared" si="65"/>
        <v/>
      </c>
      <c r="AB131" s="144" t="str">
        <f t="shared" si="65"/>
        <v/>
      </c>
      <c r="AC131" s="144" t="str">
        <f t="shared" si="65"/>
        <v/>
      </c>
      <c r="AD131" s="144" t="str">
        <f t="shared" si="65"/>
        <v/>
      </c>
      <c r="AE131" s="144" t="str">
        <f t="shared" si="65"/>
        <v/>
      </c>
      <c r="AF131" s="144" t="str">
        <f t="shared" si="65"/>
        <v/>
      </c>
      <c r="AG131" s="144" t="str">
        <f t="shared" si="65"/>
        <v/>
      </c>
      <c r="AH131" s="144" t="str">
        <f t="shared" si="65"/>
        <v/>
      </c>
      <c r="AI131" s="144" t="str">
        <f t="shared" si="65"/>
        <v/>
      </c>
      <c r="AJ131" s="144" t="str">
        <f t="shared" si="65"/>
        <v/>
      </c>
      <c r="AK131" s="144" t="str">
        <f t="shared" si="65"/>
        <v/>
      </c>
      <c r="AL131" s="144" t="str">
        <f t="shared" si="65"/>
        <v/>
      </c>
      <c r="AM131" s="144" t="str">
        <f t="shared" si="65"/>
        <v/>
      </c>
      <c r="AN131" s="144" t="str">
        <f t="shared" si="65"/>
        <v/>
      </c>
      <c r="AO131" s="144" t="str">
        <f t="shared" ref="AO131:BD141" si="66">IF(AO$5&lt;&gt;"周日",IF(AO$5&lt;&gt;"周六",IF($L131="","",IF(AO$4&gt;=$L131,IF(AO$4&lt;=$M131,IF($O131=1,"★",""),""),"")),""),"")</f>
        <v/>
      </c>
      <c r="AP131" s="144" t="str">
        <f t="shared" si="66"/>
        <v/>
      </c>
      <c r="AQ131" s="144" t="str">
        <f t="shared" si="66"/>
        <v/>
      </c>
      <c r="AR131" s="144" t="str">
        <f t="shared" si="66"/>
        <v/>
      </c>
      <c r="AS131" s="144" t="str">
        <f t="shared" si="66"/>
        <v/>
      </c>
      <c r="AT131" s="144" t="str">
        <f t="shared" si="66"/>
        <v/>
      </c>
      <c r="AU131" s="144" t="str">
        <f t="shared" si="66"/>
        <v/>
      </c>
      <c r="AV131" s="144" t="str">
        <f t="shared" si="66"/>
        <v/>
      </c>
      <c r="AW131" s="144" t="str">
        <f t="shared" si="66"/>
        <v/>
      </c>
      <c r="AX131" s="144" t="str">
        <f t="shared" si="66"/>
        <v/>
      </c>
      <c r="AY131" s="144" t="str">
        <f t="shared" si="66"/>
        <v/>
      </c>
      <c r="AZ131" s="144" t="str">
        <f t="shared" si="66"/>
        <v/>
      </c>
      <c r="BA131" s="144" t="str">
        <f t="shared" si="66"/>
        <v/>
      </c>
      <c r="BB131" s="144" t="str">
        <f t="shared" si="66"/>
        <v/>
      </c>
      <c r="BC131" s="144" t="str">
        <f t="shared" si="66"/>
        <v/>
      </c>
      <c r="BD131" s="144" t="str">
        <f t="shared" si="66"/>
        <v/>
      </c>
      <c r="BE131" s="144" t="str">
        <f t="shared" ref="BE131:BG141" si="67">IF(BE$5&lt;&gt;"周日",IF(BE$5&lt;&gt;"周六",IF($L131="","",IF(BE$4&gt;=$L131,IF(BE$4&lt;=$M131,IF($O131=1,"★",""),""),"")),""),"")</f>
        <v/>
      </c>
      <c r="BF131" s="144" t="str">
        <f t="shared" si="67"/>
        <v/>
      </c>
      <c r="BG131" s="145" t="str">
        <f t="shared" si="7"/>
        <v/>
      </c>
    </row>
    <row r="132" spans="1:59" ht="16.8">
      <c r="A132" s="176">
        <v>5</v>
      </c>
      <c r="B132" s="177">
        <v>2</v>
      </c>
      <c r="C132" s="177">
        <v>8</v>
      </c>
      <c r="D132" s="177"/>
      <c r="E132" s="178"/>
      <c r="F132" s="245" t="s">
        <v>294</v>
      </c>
      <c r="G132" s="180"/>
      <c r="H132" s="194"/>
      <c r="I132" s="182">
        <v>43648</v>
      </c>
      <c r="J132" s="182">
        <v>43651</v>
      </c>
      <c r="K132" s="183">
        <v>2</v>
      </c>
      <c r="L132" s="182"/>
      <c r="M132" s="182"/>
      <c r="N132" s="184"/>
      <c r="O132" s="185"/>
      <c r="P132" s="186"/>
      <c r="Q132" s="140"/>
      <c r="R132" s="141">
        <f>IF($J132="","",IF($J132&lt;=$L$2,$K132,IF($I132&lt;=$L$2,NETWORKDAYS($I132,$L$2,holiday!$C$3:$C$10)/NETWORKDAYS($I132,$J132,holiday!$C$3:$C$10)*$K132,0)))</f>
        <v>0</v>
      </c>
      <c r="S132" s="141">
        <f t="shared" si="1"/>
        <v>0</v>
      </c>
      <c r="T132" s="141">
        <f t="shared" si="2"/>
        <v>0</v>
      </c>
      <c r="U132" s="142"/>
      <c r="V132" s="140"/>
      <c r="W132" s="140"/>
      <c r="Y132" s="143" t="str">
        <f t="shared" ref="Y132:AN134" si="68">IF(Y$5&lt;&gt;"周日",IF(Y$5&lt;&gt;"周六",IF($L132="","",IF(Y$4&gt;=$L132,IF(Y$4&lt;=$M132,IF($O132=1,"★",""),""),"")),""),"")</f>
        <v/>
      </c>
      <c r="Z132" s="144" t="str">
        <f t="shared" si="68"/>
        <v/>
      </c>
      <c r="AA132" s="144" t="str">
        <f t="shared" si="68"/>
        <v/>
      </c>
      <c r="AB132" s="144" t="str">
        <f t="shared" si="68"/>
        <v/>
      </c>
      <c r="AC132" s="144" t="str">
        <f t="shared" si="68"/>
        <v/>
      </c>
      <c r="AD132" s="144" t="str">
        <f t="shared" si="68"/>
        <v/>
      </c>
      <c r="AE132" s="144" t="str">
        <f t="shared" si="68"/>
        <v/>
      </c>
      <c r="AF132" s="144" t="str">
        <f t="shared" si="68"/>
        <v/>
      </c>
      <c r="AG132" s="144" t="str">
        <f t="shared" si="68"/>
        <v/>
      </c>
      <c r="AH132" s="144" t="str">
        <f t="shared" si="68"/>
        <v/>
      </c>
      <c r="AI132" s="144" t="str">
        <f t="shared" si="68"/>
        <v/>
      </c>
      <c r="AJ132" s="144" t="str">
        <f t="shared" si="68"/>
        <v/>
      </c>
      <c r="AK132" s="144" t="str">
        <f t="shared" si="68"/>
        <v/>
      </c>
      <c r="AL132" s="144" t="str">
        <f t="shared" si="68"/>
        <v/>
      </c>
      <c r="AM132" s="144" t="str">
        <f t="shared" si="68"/>
        <v/>
      </c>
      <c r="AN132" s="144" t="str">
        <f t="shared" si="68"/>
        <v/>
      </c>
      <c r="AO132" s="144" t="str">
        <f t="shared" ref="AO132:BD134" si="69">IF(AO$5&lt;&gt;"周日",IF(AO$5&lt;&gt;"周六",IF($L132="","",IF(AO$4&gt;=$L132,IF(AO$4&lt;=$M132,IF($O132=1,"★",""),""),"")),""),"")</f>
        <v/>
      </c>
      <c r="AP132" s="144" t="str">
        <f t="shared" si="69"/>
        <v/>
      </c>
      <c r="AQ132" s="144" t="str">
        <f t="shared" si="69"/>
        <v/>
      </c>
      <c r="AR132" s="144" t="str">
        <f t="shared" si="69"/>
        <v/>
      </c>
      <c r="AS132" s="144" t="str">
        <f t="shared" si="69"/>
        <v/>
      </c>
      <c r="AT132" s="144" t="str">
        <f t="shared" si="69"/>
        <v/>
      </c>
      <c r="AU132" s="144" t="str">
        <f t="shared" si="69"/>
        <v/>
      </c>
      <c r="AV132" s="144" t="str">
        <f t="shared" si="69"/>
        <v/>
      </c>
      <c r="AW132" s="144" t="str">
        <f t="shared" si="69"/>
        <v/>
      </c>
      <c r="AX132" s="144" t="str">
        <f t="shared" si="69"/>
        <v/>
      </c>
      <c r="AY132" s="144" t="str">
        <f t="shared" si="69"/>
        <v/>
      </c>
      <c r="AZ132" s="144" t="str">
        <f t="shared" si="69"/>
        <v/>
      </c>
      <c r="BA132" s="144" t="str">
        <f t="shared" si="69"/>
        <v/>
      </c>
      <c r="BB132" s="144" t="str">
        <f t="shared" si="69"/>
        <v/>
      </c>
      <c r="BC132" s="144" t="str">
        <f t="shared" si="69"/>
        <v/>
      </c>
      <c r="BD132" s="144" t="str">
        <f t="shared" si="69"/>
        <v/>
      </c>
      <c r="BE132" s="144" t="str">
        <f t="shared" si="67"/>
        <v/>
      </c>
      <c r="BF132" s="144" t="str">
        <f t="shared" si="67"/>
        <v/>
      </c>
      <c r="BG132" s="145" t="str">
        <f t="shared" si="7"/>
        <v/>
      </c>
    </row>
    <row r="133" spans="1:59" ht="16.8">
      <c r="A133" s="176">
        <v>5</v>
      </c>
      <c r="B133" s="177">
        <v>2</v>
      </c>
      <c r="C133" s="177">
        <v>9</v>
      </c>
      <c r="D133" s="177"/>
      <c r="E133" s="178"/>
      <c r="F133" s="245" t="s">
        <v>295</v>
      </c>
      <c r="G133" s="180"/>
      <c r="H133" s="194"/>
      <c r="I133" s="182">
        <v>43648</v>
      </c>
      <c r="J133" s="182">
        <v>43651</v>
      </c>
      <c r="K133" s="183">
        <v>1</v>
      </c>
      <c r="L133" s="182"/>
      <c r="M133" s="182"/>
      <c r="N133" s="184"/>
      <c r="O133" s="185"/>
      <c r="P133" s="186"/>
      <c r="Q133" s="140"/>
      <c r="R133" s="141">
        <f>IF($J133="","",IF($J133&lt;=$L$2,$K133,IF($I133&lt;=$L$2,NETWORKDAYS($I133,$L$2,holiday!$C$3:$C$10)/NETWORKDAYS($I133,$J133,holiday!$C$3:$C$10)*$K133,0)))</f>
        <v>0</v>
      </c>
      <c r="S133" s="141">
        <f t="shared" si="1"/>
        <v>0</v>
      </c>
      <c r="T133" s="141">
        <f t="shared" si="2"/>
        <v>0</v>
      </c>
      <c r="U133" s="142"/>
      <c r="V133" s="140"/>
      <c r="W133" s="140"/>
      <c r="Y133" s="143" t="str">
        <f t="shared" si="68"/>
        <v/>
      </c>
      <c r="Z133" s="144" t="str">
        <f t="shared" si="68"/>
        <v/>
      </c>
      <c r="AA133" s="144" t="str">
        <f t="shared" si="68"/>
        <v/>
      </c>
      <c r="AB133" s="144" t="str">
        <f t="shared" si="68"/>
        <v/>
      </c>
      <c r="AC133" s="144" t="str">
        <f t="shared" si="68"/>
        <v/>
      </c>
      <c r="AD133" s="144" t="str">
        <f t="shared" si="68"/>
        <v/>
      </c>
      <c r="AE133" s="144" t="str">
        <f t="shared" si="68"/>
        <v/>
      </c>
      <c r="AF133" s="144" t="str">
        <f t="shared" si="68"/>
        <v/>
      </c>
      <c r="AG133" s="144" t="str">
        <f t="shared" si="68"/>
        <v/>
      </c>
      <c r="AH133" s="144" t="str">
        <f t="shared" si="68"/>
        <v/>
      </c>
      <c r="AI133" s="144" t="str">
        <f t="shared" si="68"/>
        <v/>
      </c>
      <c r="AJ133" s="144" t="str">
        <f t="shared" si="68"/>
        <v/>
      </c>
      <c r="AK133" s="144" t="str">
        <f t="shared" si="68"/>
        <v/>
      </c>
      <c r="AL133" s="144" t="str">
        <f t="shared" si="68"/>
        <v/>
      </c>
      <c r="AM133" s="144" t="str">
        <f t="shared" si="68"/>
        <v/>
      </c>
      <c r="AN133" s="144" t="str">
        <f t="shared" si="68"/>
        <v/>
      </c>
      <c r="AO133" s="144" t="str">
        <f t="shared" si="69"/>
        <v/>
      </c>
      <c r="AP133" s="144" t="str">
        <f t="shared" si="69"/>
        <v/>
      </c>
      <c r="AQ133" s="144" t="str">
        <f t="shared" si="69"/>
        <v/>
      </c>
      <c r="AR133" s="144" t="str">
        <f t="shared" si="69"/>
        <v/>
      </c>
      <c r="AS133" s="144" t="str">
        <f t="shared" si="69"/>
        <v/>
      </c>
      <c r="AT133" s="144" t="str">
        <f t="shared" si="69"/>
        <v/>
      </c>
      <c r="AU133" s="144" t="str">
        <f t="shared" si="69"/>
        <v/>
      </c>
      <c r="AV133" s="144" t="str">
        <f t="shared" si="69"/>
        <v/>
      </c>
      <c r="AW133" s="144" t="str">
        <f t="shared" si="69"/>
        <v/>
      </c>
      <c r="AX133" s="144" t="str">
        <f t="shared" si="69"/>
        <v/>
      </c>
      <c r="AY133" s="144" t="str">
        <f t="shared" si="69"/>
        <v/>
      </c>
      <c r="AZ133" s="144" t="str">
        <f t="shared" si="69"/>
        <v/>
      </c>
      <c r="BA133" s="144" t="str">
        <f t="shared" si="69"/>
        <v/>
      </c>
      <c r="BB133" s="144" t="str">
        <f t="shared" si="69"/>
        <v/>
      </c>
      <c r="BC133" s="144" t="str">
        <f t="shared" si="69"/>
        <v/>
      </c>
      <c r="BD133" s="144" t="str">
        <f t="shared" si="69"/>
        <v/>
      </c>
      <c r="BE133" s="144" t="str">
        <f t="shared" si="67"/>
        <v/>
      </c>
      <c r="BF133" s="144" t="str">
        <f t="shared" si="67"/>
        <v/>
      </c>
      <c r="BG133" s="145" t="str">
        <f t="shared" si="7"/>
        <v/>
      </c>
    </row>
    <row r="134" spans="1:59" ht="16.8">
      <c r="A134" s="176">
        <v>5</v>
      </c>
      <c r="B134" s="177">
        <v>2</v>
      </c>
      <c r="C134" s="177">
        <v>10</v>
      </c>
      <c r="D134" s="177"/>
      <c r="E134" s="178"/>
      <c r="F134" s="232"/>
      <c r="G134" s="180"/>
      <c r="H134" s="194"/>
      <c r="I134" s="182"/>
      <c r="J134" s="182"/>
      <c r="K134" s="183"/>
      <c r="L134" s="182"/>
      <c r="M134" s="182"/>
      <c r="N134" s="184"/>
      <c r="O134" s="185"/>
      <c r="P134" s="186"/>
      <c r="Q134" s="140"/>
      <c r="R134" s="141" t="str">
        <f>IF($J134="","",IF($J134&lt;=$L$2,$K134,IF($I134&lt;=$L$2,NETWORKDAYS($I134,$L$2,holiday!$C$3:$C$10)/NETWORKDAYS($I134,$J134,holiday!$C$3:$C$10)*$K134,0)))</f>
        <v/>
      </c>
      <c r="S134" s="141" t="str">
        <f t="shared" si="1"/>
        <v/>
      </c>
      <c r="T134" s="141" t="str">
        <f t="shared" si="2"/>
        <v/>
      </c>
      <c r="U134" s="142"/>
      <c r="V134" s="140"/>
      <c r="W134" s="140"/>
      <c r="Y134" s="143" t="str">
        <f t="shared" si="68"/>
        <v/>
      </c>
      <c r="Z134" s="144" t="str">
        <f t="shared" si="68"/>
        <v/>
      </c>
      <c r="AA134" s="144" t="str">
        <f t="shared" si="68"/>
        <v/>
      </c>
      <c r="AB134" s="144" t="str">
        <f t="shared" si="68"/>
        <v/>
      </c>
      <c r="AC134" s="144" t="str">
        <f t="shared" si="68"/>
        <v/>
      </c>
      <c r="AD134" s="144" t="str">
        <f t="shared" si="68"/>
        <v/>
      </c>
      <c r="AE134" s="144" t="str">
        <f t="shared" si="68"/>
        <v/>
      </c>
      <c r="AF134" s="144" t="str">
        <f t="shared" si="68"/>
        <v/>
      </c>
      <c r="AG134" s="144" t="str">
        <f t="shared" si="68"/>
        <v/>
      </c>
      <c r="AH134" s="144" t="str">
        <f t="shared" si="68"/>
        <v/>
      </c>
      <c r="AI134" s="144" t="str">
        <f t="shared" si="68"/>
        <v/>
      </c>
      <c r="AJ134" s="144" t="str">
        <f t="shared" si="68"/>
        <v/>
      </c>
      <c r="AK134" s="144" t="str">
        <f t="shared" si="68"/>
        <v/>
      </c>
      <c r="AL134" s="144" t="str">
        <f t="shared" si="68"/>
        <v/>
      </c>
      <c r="AM134" s="144" t="str">
        <f t="shared" si="68"/>
        <v/>
      </c>
      <c r="AN134" s="144" t="str">
        <f t="shared" si="68"/>
        <v/>
      </c>
      <c r="AO134" s="144" t="str">
        <f t="shared" si="69"/>
        <v/>
      </c>
      <c r="AP134" s="144" t="str">
        <f t="shared" si="69"/>
        <v/>
      </c>
      <c r="AQ134" s="144" t="str">
        <f t="shared" si="69"/>
        <v/>
      </c>
      <c r="AR134" s="144" t="str">
        <f t="shared" si="69"/>
        <v/>
      </c>
      <c r="AS134" s="144" t="str">
        <f t="shared" si="69"/>
        <v/>
      </c>
      <c r="AT134" s="144" t="str">
        <f t="shared" si="69"/>
        <v/>
      </c>
      <c r="AU134" s="144" t="str">
        <f t="shared" si="69"/>
        <v/>
      </c>
      <c r="AV134" s="144" t="str">
        <f t="shared" si="69"/>
        <v/>
      </c>
      <c r="AW134" s="144" t="str">
        <f t="shared" si="69"/>
        <v/>
      </c>
      <c r="AX134" s="144" t="str">
        <f t="shared" si="69"/>
        <v/>
      </c>
      <c r="AY134" s="144" t="str">
        <f t="shared" si="69"/>
        <v/>
      </c>
      <c r="AZ134" s="144" t="str">
        <f t="shared" si="69"/>
        <v/>
      </c>
      <c r="BA134" s="144" t="str">
        <f t="shared" si="69"/>
        <v/>
      </c>
      <c r="BB134" s="144" t="str">
        <f t="shared" si="69"/>
        <v/>
      </c>
      <c r="BC134" s="144" t="str">
        <f t="shared" si="69"/>
        <v/>
      </c>
      <c r="BD134" s="144" t="str">
        <f t="shared" si="69"/>
        <v/>
      </c>
      <c r="BE134" s="144" t="str">
        <f t="shared" si="67"/>
        <v/>
      </c>
      <c r="BF134" s="144" t="str">
        <f t="shared" si="67"/>
        <v/>
      </c>
      <c r="BG134" s="145" t="str">
        <f t="shared" si="67"/>
        <v/>
      </c>
    </row>
    <row r="135" spans="1:59" ht="16.8">
      <c r="A135" s="165">
        <v>6</v>
      </c>
      <c r="B135" s="195"/>
      <c r="C135" s="195"/>
      <c r="D135" s="195"/>
      <c r="E135" s="196"/>
      <c r="F135" s="231" t="s">
        <v>199</v>
      </c>
      <c r="G135" s="191"/>
      <c r="H135" s="192"/>
      <c r="I135" s="170">
        <v>43647</v>
      </c>
      <c r="J135" s="170">
        <v>43658</v>
      </c>
      <c r="K135" s="171"/>
      <c r="L135" s="170"/>
      <c r="M135" s="170"/>
      <c r="N135" s="174"/>
      <c r="O135" s="193"/>
      <c r="P135" s="197"/>
      <c r="Q135" s="140"/>
      <c r="R135" s="141">
        <f>IF($J135="","",IF($J135&lt;=$L$2,$K135,IF($I135&lt;=$L$2,NETWORKDAYS($I135,$L$2,holiday!$C$3:$C$10)/NETWORKDAYS($I135,$J135,holiday!$C$3:$C$10)*$K135,0)))</f>
        <v>0</v>
      </c>
      <c r="S135" s="141">
        <f t="shared" si="1"/>
        <v>0</v>
      </c>
      <c r="T135" s="141">
        <f t="shared" si="2"/>
        <v>0</v>
      </c>
      <c r="U135" s="142"/>
      <c r="V135" s="140"/>
      <c r="W135" s="140"/>
      <c r="Y135" s="143" t="str">
        <f t="shared" si="65"/>
        <v/>
      </c>
      <c r="Z135" s="144" t="str">
        <f t="shared" si="65"/>
        <v/>
      </c>
      <c r="AA135" s="144" t="str">
        <f t="shared" si="65"/>
        <v/>
      </c>
      <c r="AB135" s="144" t="str">
        <f t="shared" si="65"/>
        <v/>
      </c>
      <c r="AC135" s="144" t="str">
        <f t="shared" si="65"/>
        <v/>
      </c>
      <c r="AD135" s="144" t="str">
        <f t="shared" si="65"/>
        <v/>
      </c>
      <c r="AE135" s="144" t="str">
        <f t="shared" si="65"/>
        <v/>
      </c>
      <c r="AF135" s="144" t="str">
        <f t="shared" si="65"/>
        <v/>
      </c>
      <c r="AG135" s="144" t="str">
        <f t="shared" si="65"/>
        <v/>
      </c>
      <c r="AH135" s="144" t="str">
        <f t="shared" si="65"/>
        <v/>
      </c>
      <c r="AI135" s="144" t="str">
        <f t="shared" si="65"/>
        <v/>
      </c>
      <c r="AJ135" s="144" t="str">
        <f t="shared" si="65"/>
        <v/>
      </c>
      <c r="AK135" s="144" t="str">
        <f t="shared" si="65"/>
        <v/>
      </c>
      <c r="AL135" s="144" t="str">
        <f t="shared" si="65"/>
        <v/>
      </c>
      <c r="AM135" s="144" t="str">
        <f t="shared" si="65"/>
        <v/>
      </c>
      <c r="AN135" s="144" t="str">
        <f t="shared" si="65"/>
        <v/>
      </c>
      <c r="AO135" s="144" t="str">
        <f t="shared" si="66"/>
        <v/>
      </c>
      <c r="AP135" s="144" t="str">
        <f t="shared" si="66"/>
        <v/>
      </c>
      <c r="AQ135" s="144" t="str">
        <f t="shared" si="66"/>
        <v/>
      </c>
      <c r="AR135" s="144" t="str">
        <f t="shared" si="66"/>
        <v/>
      </c>
      <c r="AS135" s="144" t="str">
        <f t="shared" si="66"/>
        <v/>
      </c>
      <c r="AT135" s="144" t="str">
        <f t="shared" si="66"/>
        <v/>
      </c>
      <c r="AU135" s="144" t="str">
        <f t="shared" si="66"/>
        <v/>
      </c>
      <c r="AV135" s="144" t="str">
        <f t="shared" si="66"/>
        <v/>
      </c>
      <c r="AW135" s="144" t="str">
        <f t="shared" si="66"/>
        <v/>
      </c>
      <c r="AX135" s="144" t="str">
        <f t="shared" si="66"/>
        <v/>
      </c>
      <c r="AY135" s="144" t="str">
        <f t="shared" si="66"/>
        <v/>
      </c>
      <c r="AZ135" s="144" t="str">
        <f t="shared" si="66"/>
        <v/>
      </c>
      <c r="BA135" s="144" t="str">
        <f t="shared" si="66"/>
        <v/>
      </c>
      <c r="BB135" s="144" t="str">
        <f t="shared" si="66"/>
        <v/>
      </c>
      <c r="BC135" s="144" t="str">
        <f t="shared" si="66"/>
        <v/>
      </c>
      <c r="BD135" s="144" t="str">
        <f t="shared" si="66"/>
        <v/>
      </c>
      <c r="BE135" s="144" t="str">
        <f t="shared" si="67"/>
        <v/>
      </c>
      <c r="BF135" s="144" t="str">
        <f t="shared" si="67"/>
        <v/>
      </c>
      <c r="BG135" s="145" t="str">
        <f t="shared" si="67"/>
        <v/>
      </c>
    </row>
    <row r="136" spans="1:59" ht="16.8">
      <c r="A136" s="176">
        <v>6</v>
      </c>
      <c r="B136" s="177">
        <v>1</v>
      </c>
      <c r="C136" s="177"/>
      <c r="D136" s="177"/>
      <c r="E136" s="178"/>
      <c r="F136" s="245" t="s">
        <v>247</v>
      </c>
      <c r="G136" s="180"/>
      <c r="H136" s="181"/>
      <c r="I136" s="182">
        <v>43647</v>
      </c>
      <c r="J136" s="182">
        <v>43658</v>
      </c>
      <c r="K136" s="183"/>
      <c r="L136" s="182"/>
      <c r="M136" s="182"/>
      <c r="N136" s="184"/>
      <c r="O136" s="185"/>
      <c r="P136" s="186"/>
      <c r="Q136" s="140"/>
      <c r="R136" s="141">
        <f>IF($J136="","",IF($J136&lt;=$L$2,$K136,IF($I136&lt;=$L$2,NETWORKDAYS($I136,$L$2,holiday!$C$3:$C$10)/NETWORKDAYS($I136,$J136,holiday!$C$3:$C$10)*$K136,0)))</f>
        <v>0</v>
      </c>
      <c r="S136" s="141">
        <f t="shared" si="1"/>
        <v>0</v>
      </c>
      <c r="T136" s="141">
        <f t="shared" si="2"/>
        <v>0</v>
      </c>
      <c r="U136" s="142"/>
      <c r="V136" s="140"/>
      <c r="W136" s="140"/>
      <c r="Y136" s="143" t="str">
        <f t="shared" si="65"/>
        <v/>
      </c>
      <c r="Z136" s="144" t="str">
        <f t="shared" si="65"/>
        <v/>
      </c>
      <c r="AA136" s="144" t="str">
        <f t="shared" si="65"/>
        <v/>
      </c>
      <c r="AB136" s="144" t="str">
        <f t="shared" si="65"/>
        <v/>
      </c>
      <c r="AC136" s="144" t="str">
        <f t="shared" si="65"/>
        <v/>
      </c>
      <c r="AD136" s="144" t="str">
        <f t="shared" si="65"/>
        <v/>
      </c>
      <c r="AE136" s="144" t="str">
        <f t="shared" si="65"/>
        <v/>
      </c>
      <c r="AF136" s="144" t="str">
        <f t="shared" si="65"/>
        <v/>
      </c>
      <c r="AG136" s="144" t="str">
        <f t="shared" si="65"/>
        <v/>
      </c>
      <c r="AH136" s="144" t="str">
        <f t="shared" si="65"/>
        <v/>
      </c>
      <c r="AI136" s="144" t="str">
        <f t="shared" si="65"/>
        <v/>
      </c>
      <c r="AJ136" s="144" t="str">
        <f t="shared" si="65"/>
        <v/>
      </c>
      <c r="AK136" s="144" t="str">
        <f t="shared" si="65"/>
        <v/>
      </c>
      <c r="AL136" s="144" t="str">
        <f t="shared" si="65"/>
        <v/>
      </c>
      <c r="AM136" s="144" t="str">
        <f t="shared" si="65"/>
        <v/>
      </c>
      <c r="AN136" s="144" t="str">
        <f t="shared" si="65"/>
        <v/>
      </c>
      <c r="AO136" s="144" t="str">
        <f t="shared" si="66"/>
        <v/>
      </c>
      <c r="AP136" s="144" t="str">
        <f t="shared" si="66"/>
        <v/>
      </c>
      <c r="AQ136" s="144" t="str">
        <f t="shared" si="66"/>
        <v/>
      </c>
      <c r="AR136" s="144" t="str">
        <f t="shared" si="66"/>
        <v/>
      </c>
      <c r="AS136" s="144" t="str">
        <f t="shared" si="66"/>
        <v/>
      </c>
      <c r="AT136" s="144" t="str">
        <f t="shared" si="66"/>
        <v/>
      </c>
      <c r="AU136" s="144" t="str">
        <f t="shared" si="66"/>
        <v/>
      </c>
      <c r="AV136" s="144" t="str">
        <f t="shared" si="66"/>
        <v/>
      </c>
      <c r="AW136" s="144" t="str">
        <f t="shared" si="66"/>
        <v/>
      </c>
      <c r="AX136" s="144" t="str">
        <f t="shared" si="66"/>
        <v/>
      </c>
      <c r="AY136" s="144" t="str">
        <f t="shared" si="66"/>
        <v/>
      </c>
      <c r="AZ136" s="144" t="str">
        <f t="shared" si="66"/>
        <v/>
      </c>
      <c r="BA136" s="144" t="str">
        <f t="shared" si="66"/>
        <v/>
      </c>
      <c r="BB136" s="144" t="str">
        <f t="shared" si="66"/>
        <v/>
      </c>
      <c r="BC136" s="144" t="str">
        <f t="shared" si="66"/>
        <v/>
      </c>
      <c r="BD136" s="144" t="str">
        <f t="shared" si="66"/>
        <v/>
      </c>
      <c r="BE136" s="144" t="str">
        <f t="shared" si="67"/>
        <v/>
      </c>
      <c r="BF136" s="144" t="str">
        <f t="shared" si="67"/>
        <v/>
      </c>
      <c r="BG136" s="145" t="str">
        <f t="shared" si="67"/>
        <v/>
      </c>
    </row>
    <row r="137" spans="1:59" ht="16.8">
      <c r="A137" s="176">
        <v>6</v>
      </c>
      <c r="B137" s="177">
        <v>2</v>
      </c>
      <c r="C137" s="177"/>
      <c r="D137" s="177"/>
      <c r="E137" s="178"/>
      <c r="F137" s="232" t="s">
        <v>245</v>
      </c>
      <c r="G137" s="180"/>
      <c r="H137" s="181"/>
      <c r="I137" s="182">
        <v>43654</v>
      </c>
      <c r="J137" s="182">
        <v>43658</v>
      </c>
      <c r="K137" s="183"/>
      <c r="L137" s="182"/>
      <c r="M137" s="182"/>
      <c r="N137" s="184"/>
      <c r="O137" s="185"/>
      <c r="P137" s="187"/>
      <c r="Q137" s="140"/>
      <c r="R137" s="141">
        <f>IF($J137="","",IF($J137&lt;=$L$2,$K137,IF($I137&lt;=$L$2,NETWORKDAYS($I137,$L$2,holiday!$C$3:$C$10)/NETWORKDAYS($I137,$J137,holiday!$C$3:$C$10)*$K137,0)))</f>
        <v>0</v>
      </c>
      <c r="S137" s="141">
        <f t="shared" si="1"/>
        <v>0</v>
      </c>
      <c r="T137" s="141">
        <f t="shared" si="2"/>
        <v>0</v>
      </c>
      <c r="U137" s="142"/>
      <c r="V137" s="140"/>
      <c r="W137" s="140"/>
      <c r="Y137" s="143" t="str">
        <f t="shared" si="65"/>
        <v/>
      </c>
      <c r="Z137" s="144" t="str">
        <f t="shared" si="65"/>
        <v/>
      </c>
      <c r="AA137" s="144" t="str">
        <f t="shared" si="65"/>
        <v/>
      </c>
      <c r="AB137" s="144" t="str">
        <f t="shared" si="65"/>
        <v/>
      </c>
      <c r="AC137" s="144" t="str">
        <f t="shared" si="65"/>
        <v/>
      </c>
      <c r="AD137" s="144" t="str">
        <f t="shared" si="65"/>
        <v/>
      </c>
      <c r="AE137" s="144" t="str">
        <f t="shared" si="65"/>
        <v/>
      </c>
      <c r="AF137" s="144" t="str">
        <f t="shared" si="65"/>
        <v/>
      </c>
      <c r="AG137" s="144" t="str">
        <f t="shared" si="65"/>
        <v/>
      </c>
      <c r="AH137" s="144" t="str">
        <f t="shared" si="65"/>
        <v/>
      </c>
      <c r="AI137" s="144" t="str">
        <f t="shared" si="65"/>
        <v/>
      </c>
      <c r="AJ137" s="144" t="str">
        <f t="shared" si="65"/>
        <v/>
      </c>
      <c r="AK137" s="144" t="str">
        <f t="shared" si="65"/>
        <v/>
      </c>
      <c r="AL137" s="144" t="str">
        <f t="shared" si="65"/>
        <v/>
      </c>
      <c r="AM137" s="144" t="str">
        <f t="shared" si="65"/>
        <v/>
      </c>
      <c r="AN137" s="144" t="str">
        <f t="shared" si="65"/>
        <v/>
      </c>
      <c r="AO137" s="144" t="str">
        <f t="shared" si="66"/>
        <v/>
      </c>
      <c r="AP137" s="144" t="str">
        <f t="shared" si="66"/>
        <v/>
      </c>
      <c r="AQ137" s="144" t="str">
        <f t="shared" si="66"/>
        <v/>
      </c>
      <c r="AR137" s="144" t="str">
        <f t="shared" si="66"/>
        <v/>
      </c>
      <c r="AS137" s="144" t="str">
        <f t="shared" si="66"/>
        <v/>
      </c>
      <c r="AT137" s="144" t="str">
        <f t="shared" si="66"/>
        <v/>
      </c>
      <c r="AU137" s="144" t="str">
        <f t="shared" si="66"/>
        <v/>
      </c>
      <c r="AV137" s="144" t="str">
        <f t="shared" si="66"/>
        <v/>
      </c>
      <c r="AW137" s="144" t="str">
        <f t="shared" si="66"/>
        <v/>
      </c>
      <c r="AX137" s="144" t="str">
        <f t="shared" si="66"/>
        <v/>
      </c>
      <c r="AY137" s="144" t="str">
        <f t="shared" si="66"/>
        <v/>
      </c>
      <c r="AZ137" s="144" t="str">
        <f t="shared" si="66"/>
        <v/>
      </c>
      <c r="BA137" s="144" t="str">
        <f t="shared" si="66"/>
        <v/>
      </c>
      <c r="BB137" s="144" t="str">
        <f t="shared" si="66"/>
        <v/>
      </c>
      <c r="BC137" s="144" t="str">
        <f t="shared" si="66"/>
        <v/>
      </c>
      <c r="BD137" s="144" t="str">
        <f t="shared" si="66"/>
        <v/>
      </c>
      <c r="BE137" s="144" t="str">
        <f t="shared" si="67"/>
        <v/>
      </c>
      <c r="BF137" s="144" t="str">
        <f t="shared" si="67"/>
        <v/>
      </c>
      <c r="BG137" s="145" t="str">
        <f t="shared" si="67"/>
        <v/>
      </c>
    </row>
    <row r="138" spans="1:59" ht="16.8">
      <c r="A138" s="176">
        <v>6</v>
      </c>
      <c r="B138" s="177">
        <v>3</v>
      </c>
      <c r="C138" s="177"/>
      <c r="D138" s="177"/>
      <c r="E138" s="178"/>
      <c r="F138" s="232"/>
      <c r="G138" s="180"/>
      <c r="H138" s="181"/>
      <c r="I138" s="182"/>
      <c r="J138" s="182"/>
      <c r="K138" s="183"/>
      <c r="L138" s="182"/>
      <c r="M138" s="182"/>
      <c r="N138" s="184"/>
      <c r="O138" s="185"/>
      <c r="P138" s="187"/>
      <c r="Q138" s="140"/>
      <c r="R138" s="141" t="str">
        <f>IF($J138="","",IF($J138&lt;=$L$2,$K138,IF($I138&lt;=$L$2,NETWORKDAYS($I138,$L$2,holiday!$C$3:$C$10)/NETWORKDAYS($I138,$J138,holiday!$C$3:$C$10)*$K138,0)))</f>
        <v/>
      </c>
      <c r="S138" s="141" t="str">
        <f t="shared" si="1"/>
        <v/>
      </c>
      <c r="T138" s="141" t="str">
        <f t="shared" si="2"/>
        <v/>
      </c>
      <c r="U138" s="142"/>
      <c r="V138" s="140"/>
      <c r="W138" s="140"/>
      <c r="Y138" s="143" t="str">
        <f t="shared" si="65"/>
        <v/>
      </c>
      <c r="Z138" s="144" t="str">
        <f t="shared" si="65"/>
        <v/>
      </c>
      <c r="AA138" s="144" t="str">
        <f t="shared" si="65"/>
        <v/>
      </c>
      <c r="AB138" s="144" t="str">
        <f t="shared" si="65"/>
        <v/>
      </c>
      <c r="AC138" s="144" t="str">
        <f t="shared" si="65"/>
        <v/>
      </c>
      <c r="AD138" s="144" t="str">
        <f t="shared" si="65"/>
        <v/>
      </c>
      <c r="AE138" s="144" t="str">
        <f t="shared" si="65"/>
        <v/>
      </c>
      <c r="AF138" s="144" t="str">
        <f t="shared" si="65"/>
        <v/>
      </c>
      <c r="AG138" s="144" t="str">
        <f t="shared" si="65"/>
        <v/>
      </c>
      <c r="AH138" s="144" t="str">
        <f t="shared" si="65"/>
        <v/>
      </c>
      <c r="AI138" s="144" t="str">
        <f t="shared" si="65"/>
        <v/>
      </c>
      <c r="AJ138" s="144" t="str">
        <f t="shared" si="65"/>
        <v/>
      </c>
      <c r="AK138" s="144" t="str">
        <f t="shared" si="65"/>
        <v/>
      </c>
      <c r="AL138" s="144" t="str">
        <f t="shared" si="65"/>
        <v/>
      </c>
      <c r="AM138" s="144" t="str">
        <f t="shared" si="65"/>
        <v/>
      </c>
      <c r="AN138" s="144" t="str">
        <f t="shared" si="65"/>
        <v/>
      </c>
      <c r="AO138" s="144" t="str">
        <f t="shared" si="66"/>
        <v/>
      </c>
      <c r="AP138" s="144" t="str">
        <f t="shared" si="66"/>
        <v/>
      </c>
      <c r="AQ138" s="144" t="str">
        <f t="shared" si="66"/>
        <v/>
      </c>
      <c r="AR138" s="144" t="str">
        <f t="shared" si="66"/>
        <v/>
      </c>
      <c r="AS138" s="144" t="str">
        <f t="shared" si="66"/>
        <v/>
      </c>
      <c r="AT138" s="144" t="str">
        <f t="shared" si="66"/>
        <v/>
      </c>
      <c r="AU138" s="144" t="str">
        <f t="shared" si="66"/>
        <v/>
      </c>
      <c r="AV138" s="144" t="str">
        <f t="shared" si="66"/>
        <v/>
      </c>
      <c r="AW138" s="144" t="str">
        <f t="shared" si="66"/>
        <v/>
      </c>
      <c r="AX138" s="144" t="str">
        <f t="shared" si="66"/>
        <v/>
      </c>
      <c r="AY138" s="144" t="str">
        <f t="shared" si="66"/>
        <v/>
      </c>
      <c r="AZ138" s="144" t="str">
        <f t="shared" si="66"/>
        <v/>
      </c>
      <c r="BA138" s="144" t="str">
        <f t="shared" si="66"/>
        <v/>
      </c>
      <c r="BB138" s="144" t="str">
        <f t="shared" si="66"/>
        <v/>
      </c>
      <c r="BC138" s="144" t="str">
        <f t="shared" si="66"/>
        <v/>
      </c>
      <c r="BD138" s="144" t="str">
        <f t="shared" si="66"/>
        <v/>
      </c>
      <c r="BE138" s="144" t="str">
        <f t="shared" si="67"/>
        <v/>
      </c>
      <c r="BF138" s="144" t="str">
        <f t="shared" si="67"/>
        <v/>
      </c>
      <c r="BG138" s="145" t="str">
        <f t="shared" si="67"/>
        <v/>
      </c>
    </row>
    <row r="139" spans="1:59" ht="16.8">
      <c r="A139" s="165">
        <v>7</v>
      </c>
      <c r="B139" s="195"/>
      <c r="C139" s="195"/>
      <c r="D139" s="195"/>
      <c r="E139" s="196"/>
      <c r="F139" s="231" t="s">
        <v>200</v>
      </c>
      <c r="G139" s="191"/>
      <c r="H139" s="192"/>
      <c r="I139" s="170">
        <v>43647</v>
      </c>
      <c r="J139" s="170">
        <v>43661</v>
      </c>
      <c r="K139" s="171"/>
      <c r="L139" s="170"/>
      <c r="M139" s="170"/>
      <c r="N139" s="174"/>
      <c r="O139" s="193"/>
      <c r="P139" s="197"/>
      <c r="Q139" s="140"/>
      <c r="R139" s="141">
        <f>IF($J139="","",IF($J139&lt;=$L$2,$K139,IF($I139&lt;=$L$2,NETWORKDAYS($I139,$L$2,holiday!$C$3:$C$10)/NETWORKDAYS($I139,$J139,holiday!$C$3:$C$10)*$K139,0)))</f>
        <v>0</v>
      </c>
      <c r="S139" s="141">
        <f t="shared" si="1"/>
        <v>0</v>
      </c>
      <c r="T139" s="141">
        <f t="shared" si="2"/>
        <v>0</v>
      </c>
      <c r="U139" s="142"/>
      <c r="V139" s="140"/>
      <c r="W139" s="140"/>
      <c r="Y139" s="143" t="str">
        <f t="shared" si="65"/>
        <v/>
      </c>
      <c r="Z139" s="144" t="str">
        <f t="shared" si="65"/>
        <v/>
      </c>
      <c r="AA139" s="144" t="str">
        <f t="shared" si="65"/>
        <v/>
      </c>
      <c r="AB139" s="144" t="str">
        <f t="shared" si="65"/>
        <v/>
      </c>
      <c r="AC139" s="144" t="str">
        <f t="shared" si="65"/>
        <v/>
      </c>
      <c r="AD139" s="144" t="str">
        <f t="shared" si="65"/>
        <v/>
      </c>
      <c r="AE139" s="144" t="str">
        <f t="shared" si="65"/>
        <v/>
      </c>
      <c r="AF139" s="144" t="str">
        <f t="shared" si="65"/>
        <v/>
      </c>
      <c r="AG139" s="144" t="str">
        <f t="shared" si="65"/>
        <v/>
      </c>
      <c r="AH139" s="144" t="str">
        <f t="shared" si="65"/>
        <v/>
      </c>
      <c r="AI139" s="144" t="str">
        <f t="shared" si="65"/>
        <v/>
      </c>
      <c r="AJ139" s="144" t="str">
        <f t="shared" si="65"/>
        <v/>
      </c>
      <c r="AK139" s="144" t="str">
        <f t="shared" si="65"/>
        <v/>
      </c>
      <c r="AL139" s="144" t="str">
        <f t="shared" si="65"/>
        <v/>
      </c>
      <c r="AM139" s="144" t="str">
        <f t="shared" si="65"/>
        <v/>
      </c>
      <c r="AN139" s="144" t="str">
        <f t="shared" si="65"/>
        <v/>
      </c>
      <c r="AO139" s="144" t="str">
        <f t="shared" si="66"/>
        <v/>
      </c>
      <c r="AP139" s="144" t="str">
        <f t="shared" si="66"/>
        <v/>
      </c>
      <c r="AQ139" s="144" t="str">
        <f t="shared" si="66"/>
        <v/>
      </c>
      <c r="AR139" s="144" t="str">
        <f t="shared" si="66"/>
        <v/>
      </c>
      <c r="AS139" s="144" t="str">
        <f t="shared" si="66"/>
        <v/>
      </c>
      <c r="AT139" s="144" t="str">
        <f t="shared" si="66"/>
        <v/>
      </c>
      <c r="AU139" s="144" t="str">
        <f t="shared" si="66"/>
        <v/>
      </c>
      <c r="AV139" s="144" t="str">
        <f t="shared" si="66"/>
        <v/>
      </c>
      <c r="AW139" s="144" t="str">
        <f t="shared" si="66"/>
        <v/>
      </c>
      <c r="AX139" s="144" t="str">
        <f t="shared" si="66"/>
        <v/>
      </c>
      <c r="AY139" s="144" t="str">
        <f t="shared" si="66"/>
        <v/>
      </c>
      <c r="AZ139" s="144" t="str">
        <f t="shared" si="66"/>
        <v/>
      </c>
      <c r="BA139" s="144" t="str">
        <f t="shared" si="66"/>
        <v/>
      </c>
      <c r="BB139" s="144" t="str">
        <f t="shared" si="66"/>
        <v/>
      </c>
      <c r="BC139" s="144" t="str">
        <f t="shared" si="66"/>
        <v/>
      </c>
      <c r="BD139" s="144" t="str">
        <f t="shared" si="66"/>
        <v/>
      </c>
      <c r="BE139" s="144" t="str">
        <f t="shared" si="67"/>
        <v/>
      </c>
      <c r="BF139" s="144" t="str">
        <f t="shared" si="67"/>
        <v/>
      </c>
      <c r="BG139" s="145" t="str">
        <f t="shared" si="67"/>
        <v/>
      </c>
    </row>
    <row r="140" spans="1:59" ht="16.8">
      <c r="A140" s="176">
        <v>7</v>
      </c>
      <c r="B140" s="177">
        <v>1</v>
      </c>
      <c r="C140" s="177"/>
      <c r="D140" s="177"/>
      <c r="E140" s="178"/>
      <c r="F140" s="245" t="s">
        <v>268</v>
      </c>
      <c r="G140" s="180"/>
      <c r="H140" s="181"/>
      <c r="I140" s="182">
        <v>43647</v>
      </c>
      <c r="J140" s="182">
        <v>43658</v>
      </c>
      <c r="K140" s="183"/>
      <c r="L140" s="182"/>
      <c r="M140" s="182"/>
      <c r="N140" s="184"/>
      <c r="O140" s="185"/>
      <c r="P140" s="186"/>
      <c r="Q140" s="140"/>
      <c r="R140" s="141">
        <f>IF($J140="","",IF($J140&lt;=$L$2,$K140,IF($I140&lt;=$L$2,NETWORKDAYS($I140,$L$2,holiday!$C$3:$C$10)/NETWORKDAYS($I140,$J140,holiday!$C$3:$C$10)*$K140,0)))</f>
        <v>0</v>
      </c>
      <c r="S140" s="141">
        <f t="shared" si="1"/>
        <v>0</v>
      </c>
      <c r="T140" s="141">
        <f t="shared" si="2"/>
        <v>0</v>
      </c>
      <c r="U140" s="142"/>
      <c r="V140" s="140"/>
      <c r="W140" s="140"/>
      <c r="Y140" s="143" t="str">
        <f t="shared" si="65"/>
        <v/>
      </c>
      <c r="Z140" s="144" t="str">
        <f t="shared" si="65"/>
        <v/>
      </c>
      <c r="AA140" s="144" t="str">
        <f t="shared" si="65"/>
        <v/>
      </c>
      <c r="AB140" s="144" t="str">
        <f t="shared" si="65"/>
        <v/>
      </c>
      <c r="AC140" s="144" t="str">
        <f t="shared" si="65"/>
        <v/>
      </c>
      <c r="AD140" s="144" t="str">
        <f t="shared" si="65"/>
        <v/>
      </c>
      <c r="AE140" s="144" t="str">
        <f t="shared" si="65"/>
        <v/>
      </c>
      <c r="AF140" s="144" t="str">
        <f t="shared" si="65"/>
        <v/>
      </c>
      <c r="AG140" s="144" t="str">
        <f t="shared" si="65"/>
        <v/>
      </c>
      <c r="AH140" s="144" t="str">
        <f t="shared" si="65"/>
        <v/>
      </c>
      <c r="AI140" s="144" t="str">
        <f t="shared" si="65"/>
        <v/>
      </c>
      <c r="AJ140" s="144" t="str">
        <f t="shared" si="65"/>
        <v/>
      </c>
      <c r="AK140" s="144" t="str">
        <f t="shared" si="65"/>
        <v/>
      </c>
      <c r="AL140" s="144" t="str">
        <f t="shared" si="65"/>
        <v/>
      </c>
      <c r="AM140" s="144" t="str">
        <f t="shared" si="65"/>
        <v/>
      </c>
      <c r="AN140" s="144" t="str">
        <f t="shared" si="65"/>
        <v/>
      </c>
      <c r="AO140" s="144" t="str">
        <f t="shared" si="66"/>
        <v/>
      </c>
      <c r="AP140" s="144" t="str">
        <f t="shared" si="66"/>
        <v/>
      </c>
      <c r="AQ140" s="144" t="str">
        <f t="shared" si="66"/>
        <v/>
      </c>
      <c r="AR140" s="144" t="str">
        <f t="shared" si="66"/>
        <v/>
      </c>
      <c r="AS140" s="144" t="str">
        <f t="shared" si="66"/>
        <v/>
      </c>
      <c r="AT140" s="144" t="str">
        <f t="shared" si="66"/>
        <v/>
      </c>
      <c r="AU140" s="144" t="str">
        <f t="shared" si="66"/>
        <v/>
      </c>
      <c r="AV140" s="144" t="str">
        <f t="shared" si="66"/>
        <v/>
      </c>
      <c r="AW140" s="144" t="str">
        <f t="shared" si="66"/>
        <v/>
      </c>
      <c r="AX140" s="144" t="str">
        <f t="shared" si="66"/>
        <v/>
      </c>
      <c r="AY140" s="144" t="str">
        <f t="shared" si="66"/>
        <v/>
      </c>
      <c r="AZ140" s="144" t="str">
        <f t="shared" si="66"/>
        <v/>
      </c>
      <c r="BA140" s="144" t="str">
        <f t="shared" si="66"/>
        <v/>
      </c>
      <c r="BB140" s="144" t="str">
        <f t="shared" si="66"/>
        <v/>
      </c>
      <c r="BC140" s="144" t="str">
        <f t="shared" si="66"/>
        <v/>
      </c>
      <c r="BD140" s="144" t="str">
        <f t="shared" si="66"/>
        <v/>
      </c>
      <c r="BE140" s="144" t="str">
        <f t="shared" si="67"/>
        <v/>
      </c>
      <c r="BF140" s="144" t="str">
        <f t="shared" si="67"/>
        <v/>
      </c>
      <c r="BG140" s="145" t="str">
        <f t="shared" si="67"/>
        <v/>
      </c>
    </row>
    <row r="141" spans="1:59" ht="16.8">
      <c r="A141" s="176">
        <v>7</v>
      </c>
      <c r="B141" s="177">
        <v>2</v>
      </c>
      <c r="C141" s="177"/>
      <c r="D141" s="177"/>
      <c r="E141" s="178"/>
      <c r="F141" s="245" t="s">
        <v>269</v>
      </c>
      <c r="G141" s="180"/>
      <c r="H141" s="181"/>
      <c r="I141" s="182">
        <v>43658</v>
      </c>
      <c r="J141" s="182">
        <v>43661</v>
      </c>
      <c r="K141" s="183"/>
      <c r="L141" s="182"/>
      <c r="M141" s="182"/>
      <c r="N141" s="184"/>
      <c r="O141" s="185"/>
      <c r="P141" s="187"/>
      <c r="Q141" s="140"/>
      <c r="R141" s="141">
        <f>IF($J141="","",IF($J141&lt;=$L$2,$K141,IF($I141&lt;=$L$2,NETWORKDAYS($I141,$L$2,holiday!$C$3:$C$10)/NETWORKDAYS($I141,$J141,holiday!$C$3:$C$10)*$K141,0)))</f>
        <v>0</v>
      </c>
      <c r="S141" s="141">
        <f t="shared" si="1"/>
        <v>0</v>
      </c>
      <c r="T141" s="141">
        <f t="shared" si="2"/>
        <v>0</v>
      </c>
      <c r="U141" s="142"/>
      <c r="V141" s="140"/>
      <c r="W141" s="140"/>
      <c r="Y141" s="143" t="str">
        <f t="shared" si="65"/>
        <v/>
      </c>
      <c r="Z141" s="144" t="str">
        <f t="shared" si="65"/>
        <v/>
      </c>
      <c r="AA141" s="144" t="str">
        <f t="shared" si="65"/>
        <v/>
      </c>
      <c r="AB141" s="144" t="str">
        <f t="shared" si="65"/>
        <v/>
      </c>
      <c r="AC141" s="144" t="str">
        <f t="shared" si="65"/>
        <v/>
      </c>
      <c r="AD141" s="144" t="str">
        <f t="shared" si="65"/>
        <v/>
      </c>
      <c r="AE141" s="144" t="str">
        <f t="shared" si="65"/>
        <v/>
      </c>
      <c r="AF141" s="144" t="str">
        <f t="shared" si="65"/>
        <v/>
      </c>
      <c r="AG141" s="144" t="str">
        <f t="shared" si="65"/>
        <v/>
      </c>
      <c r="AH141" s="144" t="str">
        <f t="shared" si="65"/>
        <v/>
      </c>
      <c r="AI141" s="144" t="str">
        <f t="shared" si="65"/>
        <v/>
      </c>
      <c r="AJ141" s="144" t="str">
        <f t="shared" si="65"/>
        <v/>
      </c>
      <c r="AK141" s="144" t="str">
        <f t="shared" si="65"/>
        <v/>
      </c>
      <c r="AL141" s="144" t="str">
        <f t="shared" si="65"/>
        <v/>
      </c>
      <c r="AM141" s="144" t="str">
        <f t="shared" si="65"/>
        <v/>
      </c>
      <c r="AN141" s="144" t="str">
        <f t="shared" si="65"/>
        <v/>
      </c>
      <c r="AO141" s="144" t="str">
        <f t="shared" si="66"/>
        <v/>
      </c>
      <c r="AP141" s="144" t="str">
        <f t="shared" si="66"/>
        <v/>
      </c>
      <c r="AQ141" s="144" t="str">
        <f t="shared" si="66"/>
        <v/>
      </c>
      <c r="AR141" s="144" t="str">
        <f t="shared" si="66"/>
        <v/>
      </c>
      <c r="AS141" s="144" t="str">
        <f t="shared" si="66"/>
        <v/>
      </c>
      <c r="AT141" s="144" t="str">
        <f t="shared" si="66"/>
        <v/>
      </c>
      <c r="AU141" s="144" t="str">
        <f t="shared" si="66"/>
        <v/>
      </c>
      <c r="AV141" s="144" t="str">
        <f t="shared" si="66"/>
        <v/>
      </c>
      <c r="AW141" s="144" t="str">
        <f t="shared" si="66"/>
        <v/>
      </c>
      <c r="AX141" s="144" t="str">
        <f t="shared" si="66"/>
        <v/>
      </c>
      <c r="AY141" s="144" t="str">
        <f t="shared" si="66"/>
        <v/>
      </c>
      <c r="AZ141" s="144" t="str">
        <f t="shared" si="66"/>
        <v/>
      </c>
      <c r="BA141" s="144" t="str">
        <f t="shared" si="66"/>
        <v/>
      </c>
      <c r="BB141" s="144" t="str">
        <f t="shared" si="66"/>
        <v/>
      </c>
      <c r="BC141" s="144" t="str">
        <f t="shared" si="66"/>
        <v/>
      </c>
      <c r="BD141" s="144" t="str">
        <f t="shared" si="66"/>
        <v/>
      </c>
      <c r="BE141" s="144" t="str">
        <f t="shared" si="67"/>
        <v/>
      </c>
      <c r="BF141" s="144" t="str">
        <f t="shared" si="67"/>
        <v/>
      </c>
      <c r="BG141" s="145" t="str">
        <f t="shared" si="67"/>
        <v/>
      </c>
    </row>
    <row r="142" spans="1:59" ht="16.8">
      <c r="A142" s="176">
        <v>7</v>
      </c>
      <c r="B142" s="177">
        <v>3</v>
      </c>
      <c r="C142" s="177"/>
      <c r="D142" s="177"/>
      <c r="E142" s="178"/>
      <c r="F142" s="232"/>
      <c r="G142" s="180"/>
      <c r="H142" s="181"/>
      <c r="I142" s="182"/>
      <c r="J142" s="182"/>
      <c r="K142" s="183"/>
      <c r="L142" s="182"/>
      <c r="M142" s="182"/>
      <c r="N142" s="184"/>
      <c r="O142" s="185"/>
      <c r="P142" s="187"/>
      <c r="Q142" s="140"/>
      <c r="R142" s="141" t="str">
        <f>IF($J142="","",IF($J142&lt;=$L$2,$K142,IF($I142&lt;=$L$2,NETWORKDAYS($I142,$L$2,holiday!$C$3:$C$10)/NETWORKDAYS($I142,$J142,holiday!$C$3:$C$10)*$K142,0)))</f>
        <v/>
      </c>
      <c r="S142" s="141" t="str">
        <f>IF($J142="","",IF($L142&lt;=$L$2,$K142*IF($O142&lt;&gt;"",$O142,0),0))</f>
        <v/>
      </c>
      <c r="T142" s="141" t="str">
        <f>IF($J142="","",IF($L142&lt;=$L$2,IF($N142&lt;&gt;"",$N142,$K142*IF($O142&lt;&gt;"",$O142,0)),0))</f>
        <v/>
      </c>
      <c r="U142" s="142"/>
      <c r="V142" s="140"/>
      <c r="W142" s="140"/>
      <c r="Y142" s="143" t="str">
        <f t="shared" ref="Y142:AH143" si="70">IF(Y$5&lt;&gt;"周日",IF(Y$5&lt;&gt;"周六",IF($L142="","",IF(Y$4&gt;=$L142,IF(Y$4&lt;=$M142,IF($O142=1,"★",""),""),"")),""),"")</f>
        <v/>
      </c>
      <c r="Z142" s="144" t="str">
        <f t="shared" si="70"/>
        <v/>
      </c>
      <c r="AA142" s="144" t="str">
        <f t="shared" si="70"/>
        <v/>
      </c>
      <c r="AB142" s="144" t="str">
        <f t="shared" si="70"/>
        <v/>
      </c>
      <c r="AC142" s="144" t="str">
        <f t="shared" si="70"/>
        <v/>
      </c>
      <c r="AD142" s="144" t="str">
        <f t="shared" si="70"/>
        <v/>
      </c>
      <c r="AE142" s="144" t="str">
        <f t="shared" si="70"/>
        <v/>
      </c>
      <c r="AF142" s="144" t="str">
        <f t="shared" si="70"/>
        <v/>
      </c>
      <c r="AG142" s="144" t="str">
        <f t="shared" si="70"/>
        <v/>
      </c>
      <c r="AH142" s="144" t="str">
        <f t="shared" si="70"/>
        <v/>
      </c>
      <c r="AI142" s="144" t="str">
        <f t="shared" ref="AI142:AR143" si="71">IF(AI$5&lt;&gt;"周日",IF(AI$5&lt;&gt;"周六",IF($L142="","",IF(AI$4&gt;=$L142,IF(AI$4&lt;=$M142,IF($O142=1,"★",""),""),"")),""),"")</f>
        <v/>
      </c>
      <c r="AJ142" s="144" t="str">
        <f t="shared" si="71"/>
        <v/>
      </c>
      <c r="AK142" s="144" t="str">
        <f t="shared" si="71"/>
        <v/>
      </c>
      <c r="AL142" s="144" t="str">
        <f t="shared" si="71"/>
        <v/>
      </c>
      <c r="AM142" s="144" t="str">
        <f t="shared" si="71"/>
        <v/>
      </c>
      <c r="AN142" s="144" t="str">
        <f t="shared" si="71"/>
        <v/>
      </c>
      <c r="AO142" s="144" t="str">
        <f t="shared" si="71"/>
        <v/>
      </c>
      <c r="AP142" s="144" t="str">
        <f t="shared" si="71"/>
        <v/>
      </c>
      <c r="AQ142" s="144" t="str">
        <f t="shared" si="71"/>
        <v/>
      </c>
      <c r="AR142" s="144" t="str">
        <f t="shared" si="71"/>
        <v/>
      </c>
      <c r="AS142" s="144" t="str">
        <f t="shared" ref="AS142:BG143" si="72">IF(AS$5&lt;&gt;"周日",IF(AS$5&lt;&gt;"周六",IF($L142="","",IF(AS$4&gt;=$L142,IF(AS$4&lt;=$M142,IF($O142=1,"★",""),""),"")),""),"")</f>
        <v/>
      </c>
      <c r="AT142" s="144" t="str">
        <f t="shared" si="72"/>
        <v/>
      </c>
      <c r="AU142" s="144" t="str">
        <f t="shared" si="72"/>
        <v/>
      </c>
      <c r="AV142" s="144" t="str">
        <f t="shared" si="72"/>
        <v/>
      </c>
      <c r="AW142" s="144" t="str">
        <f t="shared" si="72"/>
        <v/>
      </c>
      <c r="AX142" s="144" t="str">
        <f t="shared" si="72"/>
        <v/>
      </c>
      <c r="AY142" s="144" t="str">
        <f t="shared" si="72"/>
        <v/>
      </c>
      <c r="AZ142" s="144" t="str">
        <f t="shared" si="72"/>
        <v/>
      </c>
      <c r="BA142" s="144" t="str">
        <f t="shared" si="72"/>
        <v/>
      </c>
      <c r="BB142" s="144" t="str">
        <f t="shared" si="72"/>
        <v/>
      </c>
      <c r="BC142" s="144" t="str">
        <f t="shared" si="72"/>
        <v/>
      </c>
      <c r="BD142" s="144" t="str">
        <f t="shared" si="72"/>
        <v/>
      </c>
      <c r="BE142" s="144" t="str">
        <f t="shared" si="72"/>
        <v/>
      </c>
      <c r="BF142" s="144" t="str">
        <f t="shared" si="72"/>
        <v/>
      </c>
      <c r="BG142" s="145" t="str">
        <f t="shared" si="72"/>
        <v/>
      </c>
    </row>
    <row r="143" spans="1:59" ht="16.8">
      <c r="A143" s="247"/>
      <c r="B143" s="248"/>
      <c r="C143" s="248"/>
      <c r="D143" s="248"/>
      <c r="E143" s="249"/>
      <c r="F143" s="250"/>
      <c r="G143" s="251"/>
      <c r="H143" s="252"/>
      <c r="I143" s="253"/>
      <c r="J143" s="253"/>
      <c r="K143" s="254"/>
      <c r="L143" s="253"/>
      <c r="M143" s="253"/>
      <c r="N143" s="255"/>
      <c r="O143" s="256"/>
      <c r="P143" s="257"/>
      <c r="Q143" s="140"/>
      <c r="R143" s="141" t="str">
        <f>IF($J143="","",IF($J143&lt;=$L$2,$K143,IF($I143&lt;=$L$2,NETWORKDAYS($I143,$L$2,holiday!$C$3:$C$10)/NETWORKDAYS($I143,$J143,holiday!$C$3:$C$10)*$K143,0)))</f>
        <v/>
      </c>
      <c r="S143" s="141" t="str">
        <f>IF($J143="","",IF($L143&lt;=$L$2,$K143*IF($O143&lt;&gt;"",$O143,0),0))</f>
        <v/>
      </c>
      <c r="T143" s="141" t="str">
        <f>IF($J143="","",IF($L143&lt;=$L$2,IF($N143&lt;&gt;"",$N143,$K143*IF($O143&lt;&gt;"",$O143,0)),0))</f>
        <v/>
      </c>
      <c r="U143" s="142"/>
      <c r="V143" s="140"/>
      <c r="W143" s="140"/>
      <c r="Y143" s="143" t="str">
        <f t="shared" si="70"/>
        <v/>
      </c>
      <c r="Z143" s="144" t="str">
        <f t="shared" si="70"/>
        <v/>
      </c>
      <c r="AA143" s="144" t="str">
        <f t="shared" si="70"/>
        <v/>
      </c>
      <c r="AB143" s="144" t="str">
        <f t="shared" si="70"/>
        <v/>
      </c>
      <c r="AC143" s="144" t="str">
        <f t="shared" si="70"/>
        <v/>
      </c>
      <c r="AD143" s="144" t="str">
        <f t="shared" si="70"/>
        <v/>
      </c>
      <c r="AE143" s="144" t="str">
        <f t="shared" si="70"/>
        <v/>
      </c>
      <c r="AF143" s="144" t="str">
        <f t="shared" si="70"/>
        <v/>
      </c>
      <c r="AG143" s="144" t="str">
        <f t="shared" si="70"/>
        <v/>
      </c>
      <c r="AH143" s="144" t="str">
        <f t="shared" si="70"/>
        <v/>
      </c>
      <c r="AI143" s="144" t="str">
        <f t="shared" si="71"/>
        <v/>
      </c>
      <c r="AJ143" s="144" t="str">
        <f t="shared" si="71"/>
        <v/>
      </c>
      <c r="AK143" s="144" t="str">
        <f t="shared" si="71"/>
        <v/>
      </c>
      <c r="AL143" s="144" t="str">
        <f t="shared" si="71"/>
        <v/>
      </c>
      <c r="AM143" s="144" t="str">
        <f t="shared" si="71"/>
        <v/>
      </c>
      <c r="AN143" s="144" t="str">
        <f t="shared" si="71"/>
        <v/>
      </c>
      <c r="AO143" s="144" t="str">
        <f t="shared" si="71"/>
        <v/>
      </c>
      <c r="AP143" s="144" t="str">
        <f t="shared" si="71"/>
        <v/>
      </c>
      <c r="AQ143" s="144" t="str">
        <f t="shared" si="71"/>
        <v/>
      </c>
      <c r="AR143" s="144" t="str">
        <f t="shared" si="71"/>
        <v/>
      </c>
      <c r="AS143" s="144" t="str">
        <f t="shared" si="72"/>
        <v/>
      </c>
      <c r="AT143" s="144" t="str">
        <f t="shared" si="72"/>
        <v/>
      </c>
      <c r="AU143" s="144" t="str">
        <f t="shared" si="72"/>
        <v/>
      </c>
      <c r="AV143" s="144" t="str">
        <f t="shared" si="72"/>
        <v/>
      </c>
      <c r="AW143" s="144" t="str">
        <f t="shared" si="72"/>
        <v/>
      </c>
      <c r="AX143" s="144" t="str">
        <f t="shared" si="72"/>
        <v/>
      </c>
      <c r="AY143" s="144" t="str">
        <f t="shared" si="72"/>
        <v/>
      </c>
      <c r="AZ143" s="144" t="str">
        <f t="shared" si="72"/>
        <v/>
      </c>
      <c r="BA143" s="144" t="str">
        <f t="shared" si="72"/>
        <v/>
      </c>
      <c r="BB143" s="144" t="str">
        <f t="shared" si="72"/>
        <v/>
      </c>
      <c r="BC143" s="144" t="str">
        <f t="shared" si="72"/>
        <v/>
      </c>
      <c r="BD143" s="144" t="str">
        <f t="shared" si="72"/>
        <v/>
      </c>
      <c r="BE143" s="144" t="str">
        <f t="shared" si="72"/>
        <v/>
      </c>
      <c r="BF143" s="144" t="str">
        <f t="shared" si="72"/>
        <v/>
      </c>
      <c r="BG143" s="145" t="str">
        <f t="shared" si="72"/>
        <v/>
      </c>
    </row>
    <row r="144" spans="1:59" ht="17.399999999999999" thickBot="1">
      <c r="A144" s="198"/>
      <c r="B144" s="199"/>
      <c r="C144" s="199"/>
      <c r="D144" s="199"/>
      <c r="E144" s="200"/>
      <c r="F144" s="179"/>
      <c r="G144" s="201"/>
      <c r="H144" s="202"/>
      <c r="I144" s="182"/>
      <c r="J144" s="203" t="s">
        <v>154</v>
      </c>
      <c r="K144" s="204" t="s">
        <v>155</v>
      </c>
      <c r="L144" s="182"/>
      <c r="M144" s="205" t="s">
        <v>157</v>
      </c>
      <c r="N144" s="204" t="s">
        <v>156</v>
      </c>
      <c r="O144" s="206"/>
      <c r="P144" s="207"/>
      <c r="Q144" s="140"/>
      <c r="R144" s="141"/>
      <c r="S144" s="141"/>
      <c r="T144" s="141"/>
      <c r="U144" s="140"/>
      <c r="V144" s="140"/>
      <c r="W144" s="140"/>
      <c r="Y144" s="146" t="str">
        <f t="shared" ref="Y144:AH144" si="73">IF(Y$5&lt;&gt;"周日",IF(Y$5&lt;&gt;"周六",IF($L144="","",IF(Y$4&gt;=$L144,IF(Y$4&lt;=$M144,IF($O144=1,"★",""),""),"")),""),"")</f>
        <v/>
      </c>
      <c r="Z144" s="147" t="str">
        <f t="shared" si="73"/>
        <v/>
      </c>
      <c r="AA144" s="147" t="str">
        <f t="shared" si="73"/>
        <v/>
      </c>
      <c r="AB144" s="147" t="str">
        <f t="shared" si="73"/>
        <v/>
      </c>
      <c r="AC144" s="147" t="str">
        <f t="shared" si="73"/>
        <v/>
      </c>
      <c r="AD144" s="147" t="str">
        <f t="shared" si="73"/>
        <v/>
      </c>
      <c r="AE144" s="147" t="str">
        <f t="shared" si="73"/>
        <v/>
      </c>
      <c r="AF144" s="147" t="str">
        <f t="shared" si="73"/>
        <v/>
      </c>
      <c r="AG144" s="147" t="str">
        <f t="shared" si="73"/>
        <v/>
      </c>
      <c r="AH144" s="147" t="str">
        <f t="shared" si="73"/>
        <v/>
      </c>
      <c r="AI144" s="147" t="str">
        <f t="shared" ref="AI144:AR144" si="74">IF(AI$5&lt;&gt;"周日",IF(AI$5&lt;&gt;"周六",IF($L144="","",IF(AI$4&gt;=$L144,IF(AI$4&lt;=$M144,IF($O144=1,"★",""),""),"")),""),"")</f>
        <v/>
      </c>
      <c r="AJ144" s="147" t="str">
        <f t="shared" si="74"/>
        <v/>
      </c>
      <c r="AK144" s="147" t="str">
        <f t="shared" si="74"/>
        <v/>
      </c>
      <c r="AL144" s="147" t="str">
        <f t="shared" si="74"/>
        <v/>
      </c>
      <c r="AM144" s="147" t="str">
        <f t="shared" si="74"/>
        <v/>
      </c>
      <c r="AN144" s="147" t="str">
        <f t="shared" si="74"/>
        <v/>
      </c>
      <c r="AO144" s="147" t="str">
        <f t="shared" si="74"/>
        <v/>
      </c>
      <c r="AP144" s="147" t="str">
        <f t="shared" si="74"/>
        <v/>
      </c>
      <c r="AQ144" s="147" t="str">
        <f t="shared" si="74"/>
        <v/>
      </c>
      <c r="AR144" s="147" t="str">
        <f t="shared" si="74"/>
        <v/>
      </c>
      <c r="AS144" s="147" t="str">
        <f t="shared" ref="AS144:BG144" si="75">IF(AS$5&lt;&gt;"周日",IF(AS$5&lt;&gt;"周六",IF($L144="","",IF(AS$4&gt;=$L144,IF(AS$4&lt;=$M144,IF($O144=1,"★",""),""),"")),""),"")</f>
        <v/>
      </c>
      <c r="AT144" s="147" t="str">
        <f t="shared" si="75"/>
        <v/>
      </c>
      <c r="AU144" s="147" t="str">
        <f t="shared" si="75"/>
        <v/>
      </c>
      <c r="AV144" s="147" t="str">
        <f t="shared" si="75"/>
        <v/>
      </c>
      <c r="AW144" s="147" t="str">
        <f t="shared" si="75"/>
        <v/>
      </c>
      <c r="AX144" s="147" t="str">
        <f t="shared" si="75"/>
        <v/>
      </c>
      <c r="AY144" s="147" t="str">
        <f t="shared" si="75"/>
        <v/>
      </c>
      <c r="AZ144" s="147" t="str">
        <f t="shared" si="75"/>
        <v/>
      </c>
      <c r="BA144" s="147" t="str">
        <f t="shared" si="75"/>
        <v/>
      </c>
      <c r="BB144" s="147" t="str">
        <f t="shared" si="75"/>
        <v/>
      </c>
      <c r="BC144" s="147" t="str">
        <f t="shared" si="75"/>
        <v/>
      </c>
      <c r="BD144" s="147" t="str">
        <f t="shared" si="75"/>
        <v/>
      </c>
      <c r="BE144" s="147" t="str">
        <f t="shared" si="75"/>
        <v/>
      </c>
      <c r="BF144" s="147" t="str">
        <f t="shared" si="75"/>
        <v/>
      </c>
      <c r="BG144" s="148" t="str">
        <f t="shared" si="75"/>
        <v/>
      </c>
    </row>
    <row r="145" spans="1:24">
      <c r="A145" s="208"/>
      <c r="B145" s="209"/>
      <c r="C145" s="209"/>
      <c r="D145" s="209"/>
      <c r="E145" s="210"/>
      <c r="F145" s="211"/>
      <c r="G145" s="212"/>
      <c r="H145" s="213"/>
      <c r="I145" s="214"/>
      <c r="J145" s="214">
        <f>MAX(J6:J143)</f>
        <v>43677</v>
      </c>
      <c r="K145" s="215">
        <f>SUM(K6:K143)</f>
        <v>280</v>
      </c>
      <c r="L145" s="216"/>
      <c r="M145" s="214">
        <f>MAX(M6:M143)</f>
        <v>0</v>
      </c>
      <c r="N145" s="215">
        <f>SUM(N4:N143)</f>
        <v>0</v>
      </c>
      <c r="O145" s="217"/>
      <c r="P145" s="218"/>
      <c r="Q145" s="149"/>
      <c r="R145" s="150"/>
      <c r="S145" s="150"/>
      <c r="T145" s="150"/>
      <c r="U145" s="149"/>
      <c r="V145" s="140"/>
      <c r="W145" s="140"/>
      <c r="X145" s="140"/>
    </row>
    <row r="146" spans="1:24">
      <c r="A146" s="198"/>
      <c r="B146" s="199"/>
      <c r="C146" s="199"/>
      <c r="D146" s="199"/>
      <c r="E146" s="200"/>
      <c r="F146" s="219"/>
      <c r="G146" s="201"/>
      <c r="H146" s="202"/>
      <c r="I146" s="182"/>
      <c r="J146" s="182"/>
      <c r="K146" s="183"/>
      <c r="L146" s="220"/>
      <c r="M146" s="220"/>
      <c r="N146" s="183"/>
      <c r="O146" s="206"/>
      <c r="P146" s="207"/>
      <c r="Q146" s="140"/>
      <c r="R146" s="151" t="s">
        <v>175</v>
      </c>
      <c r="S146" s="151" t="s">
        <v>46</v>
      </c>
      <c r="T146" s="151" t="s">
        <v>47</v>
      </c>
      <c r="U146" s="152" t="s">
        <v>151</v>
      </c>
      <c r="V146" s="140"/>
      <c r="W146" s="140"/>
      <c r="X146" s="140"/>
    </row>
    <row r="147" spans="1:24">
      <c r="A147" s="198"/>
      <c r="B147" s="199"/>
      <c r="C147" s="199"/>
      <c r="D147" s="199"/>
      <c r="E147" s="200"/>
      <c r="F147" s="219"/>
      <c r="G147" s="201"/>
      <c r="H147" s="202"/>
      <c r="I147" s="182"/>
      <c r="J147" s="182"/>
      <c r="K147" s="183"/>
      <c r="L147" s="220"/>
      <c r="M147" s="220"/>
      <c r="N147" s="183"/>
      <c r="O147" s="206"/>
      <c r="P147" s="207"/>
      <c r="Q147" s="140"/>
      <c r="R147" s="153">
        <f>SUM(R6:R143)</f>
        <v>0</v>
      </c>
      <c r="S147" s="153">
        <f>SUM(S6:S143)</f>
        <v>0</v>
      </c>
      <c r="T147" s="153">
        <f>SUM(T6:T143)</f>
        <v>0</v>
      </c>
      <c r="U147" s="153">
        <f>K145</f>
        <v>280</v>
      </c>
      <c r="V147" s="140"/>
      <c r="W147" s="140"/>
      <c r="X147" s="140"/>
    </row>
    <row r="148" spans="1:24" ht="17.399999999999999" thickBot="1">
      <c r="A148" s="221"/>
      <c r="B148" s="222"/>
      <c r="C148" s="222"/>
      <c r="D148" s="222"/>
      <c r="E148" s="223"/>
      <c r="F148" s="224"/>
      <c r="G148" s="225"/>
      <c r="H148" s="226"/>
      <c r="I148" s="227"/>
      <c r="J148" s="227"/>
      <c r="K148" s="228"/>
      <c r="L148" s="227"/>
      <c r="M148" s="227"/>
      <c r="N148" s="228"/>
      <c r="O148" s="229"/>
      <c r="P148" s="230"/>
      <c r="Q148" s="140"/>
      <c r="R148" s="154"/>
      <c r="S148" s="154"/>
      <c r="T148" s="154"/>
      <c r="U148" s="140"/>
      <c r="V148" s="155"/>
      <c r="W148" s="140"/>
      <c r="X148" s="156"/>
    </row>
    <row r="149" spans="1:24" ht="16.8">
      <c r="A149" s="129"/>
      <c r="B149" s="129"/>
      <c r="C149" s="129"/>
      <c r="D149" s="129"/>
      <c r="E149" s="129"/>
      <c r="F149" s="129"/>
      <c r="G149" s="129"/>
      <c r="H149" s="129"/>
      <c r="I149" s="140"/>
      <c r="J149" s="140"/>
      <c r="K149" s="140"/>
      <c r="L149" s="140"/>
      <c r="M149" s="140"/>
      <c r="N149" s="140"/>
      <c r="O149" s="140"/>
      <c r="P149" s="140"/>
      <c r="Q149" s="140"/>
      <c r="R149" s="149"/>
      <c r="S149" s="149"/>
      <c r="T149" s="149"/>
      <c r="U149" s="149"/>
      <c r="V149" s="149"/>
      <c r="W149" s="149"/>
    </row>
    <row r="150" spans="1:24" ht="16.8">
      <c r="A150" s="129"/>
      <c r="B150" s="129"/>
      <c r="C150" s="129"/>
      <c r="D150" s="129"/>
      <c r="E150" s="129"/>
      <c r="F150" s="129"/>
      <c r="G150" s="129"/>
      <c r="H150" s="129"/>
      <c r="I150" s="140"/>
      <c r="J150" s="140"/>
      <c r="K150" s="140"/>
      <c r="L150" s="140"/>
      <c r="M150" s="140"/>
      <c r="N150" s="140"/>
      <c r="O150" s="140"/>
      <c r="P150" s="140"/>
      <c r="Q150" s="140"/>
      <c r="R150" s="152" t="s">
        <v>48</v>
      </c>
      <c r="S150" s="152" t="s">
        <v>143</v>
      </c>
      <c r="T150" s="152" t="s">
        <v>144</v>
      </c>
      <c r="U150" s="152" t="s">
        <v>145</v>
      </c>
      <c r="V150" s="152" t="s">
        <v>176</v>
      </c>
      <c r="W150" s="152" t="s">
        <v>177</v>
      </c>
    </row>
    <row r="151" spans="1:24" ht="16.8">
      <c r="A151" s="129"/>
      <c r="B151" s="129"/>
      <c r="C151" s="129"/>
      <c r="D151" s="129"/>
      <c r="E151" s="129"/>
      <c r="F151" s="129"/>
      <c r="G151" s="129"/>
      <c r="H151" s="129"/>
      <c r="I151" s="140"/>
      <c r="J151" s="140"/>
      <c r="K151" s="140"/>
      <c r="L151" s="140"/>
      <c r="M151" s="140"/>
      <c r="N151" s="140"/>
      <c r="O151" s="140"/>
      <c r="P151" s="140"/>
      <c r="Q151" s="140"/>
      <c r="R151" s="153">
        <f>S147-R147</f>
        <v>0</v>
      </c>
      <c r="S151" s="157">
        <f>S147-T147</f>
        <v>0</v>
      </c>
      <c r="T151" s="158" t="e">
        <f>S147/T147</f>
        <v>#DIV/0!</v>
      </c>
      <c r="U151" s="158" t="e">
        <f>S147/R147</f>
        <v>#DIV/0!</v>
      </c>
      <c r="V151" s="153">
        <f>U147-S147</f>
        <v>280</v>
      </c>
      <c r="W151" s="153" t="e">
        <f>T147+#REF!</f>
        <v>#REF!</v>
      </c>
    </row>
    <row r="152" spans="1:24" ht="16.8">
      <c r="A152" s="129"/>
      <c r="B152" s="129"/>
      <c r="C152" s="129"/>
      <c r="D152" s="129"/>
      <c r="E152" s="129"/>
      <c r="F152" s="129"/>
      <c r="G152" s="129"/>
      <c r="H152" s="129"/>
      <c r="I152" s="140"/>
      <c r="J152" s="140"/>
      <c r="K152" s="140"/>
      <c r="L152" s="140"/>
      <c r="M152" s="140"/>
      <c r="N152" s="140"/>
      <c r="O152" s="140"/>
      <c r="P152" s="140"/>
      <c r="Q152" s="140"/>
    </row>
    <row r="153" spans="1:24" ht="16.8">
      <c r="A153" s="129"/>
      <c r="B153" s="129"/>
      <c r="C153" s="129"/>
      <c r="D153" s="129"/>
      <c r="E153" s="129"/>
      <c r="F153" s="129"/>
      <c r="G153" s="129"/>
      <c r="H153" s="129"/>
      <c r="I153" s="140"/>
      <c r="J153" s="140"/>
      <c r="K153" s="140"/>
      <c r="L153" s="140"/>
      <c r="M153" s="140"/>
      <c r="N153" s="140"/>
      <c r="O153" s="140"/>
      <c r="P153" s="140"/>
      <c r="Q153" s="140"/>
      <c r="R153" s="155" t="s">
        <v>146</v>
      </c>
      <c r="S153" s="154"/>
      <c r="T153" s="154"/>
      <c r="U153" s="129"/>
      <c r="V153" s="129"/>
      <c r="W153" s="129"/>
    </row>
    <row r="154" spans="1:24" ht="16.8">
      <c r="A154" s="129"/>
      <c r="B154" s="129"/>
      <c r="C154" s="129"/>
      <c r="D154" s="129"/>
      <c r="E154" s="129"/>
      <c r="F154" s="129"/>
      <c r="G154" s="129"/>
      <c r="H154" s="129"/>
      <c r="I154" s="140"/>
      <c r="J154" s="140"/>
      <c r="K154" s="140"/>
      <c r="L154" s="140"/>
      <c r="M154" s="140"/>
      <c r="N154" s="140"/>
      <c r="O154" s="140"/>
      <c r="P154" s="140"/>
      <c r="Q154" s="140"/>
      <c r="R154" s="159" t="s">
        <v>150</v>
      </c>
      <c r="S154" s="155"/>
      <c r="T154" s="155"/>
      <c r="U154" s="129"/>
      <c r="V154" s="129"/>
      <c r="W154" s="129"/>
    </row>
    <row r="155" spans="1:24" ht="16.8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59" t="s">
        <v>178</v>
      </c>
      <c r="S155" s="159"/>
      <c r="T155" s="159"/>
      <c r="U155" s="129"/>
      <c r="V155" s="129"/>
      <c r="W155" s="129"/>
    </row>
    <row r="156" spans="1:24" ht="16.8">
      <c r="R156" s="159" t="s">
        <v>147</v>
      </c>
      <c r="S156" s="159"/>
      <c r="T156" s="159"/>
      <c r="U156" s="129"/>
      <c r="V156" s="129"/>
      <c r="W156" s="129"/>
    </row>
    <row r="157" spans="1:24" ht="16.8">
      <c r="R157" s="160" t="s">
        <v>148</v>
      </c>
      <c r="S157" s="160"/>
      <c r="T157" s="160"/>
      <c r="U157" s="129"/>
      <c r="V157" s="129"/>
      <c r="W157" s="129"/>
    </row>
    <row r="158" spans="1:24">
      <c r="R158" s="160" t="s">
        <v>149</v>
      </c>
    </row>
    <row r="159" spans="1:24">
      <c r="R159" s="160"/>
    </row>
  </sheetData>
  <autoFilter ref="A4:P7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P1:P2"/>
    <mergeCell ref="O4:O5"/>
    <mergeCell ref="P4:P5"/>
    <mergeCell ref="A4:E5"/>
    <mergeCell ref="F4:F5"/>
    <mergeCell ref="G4:G5"/>
    <mergeCell ref="H4:H5"/>
    <mergeCell ref="I4:K4"/>
    <mergeCell ref="L4:N4"/>
    <mergeCell ref="J1:K1"/>
    <mergeCell ref="M1:N1"/>
    <mergeCell ref="J2:K2"/>
    <mergeCell ref="M2:N2"/>
    <mergeCell ref="A1:H2"/>
  </mergeCells>
  <phoneticPr fontId="24" type="noConversion"/>
  <conditionalFormatting sqref="L12 L45 L58 L84 L111 L63:L64 L95 L119:L122 L130:L144">
    <cfRule type="expression" dxfId="117" priority="1956" stopIfTrue="1">
      <formula>AND(($L12=""),AND(($I12&lt;&gt;""),($I12&lt;=$L$2)))</formula>
    </cfRule>
  </conditionalFormatting>
  <conditionalFormatting sqref="M9:M12 M45 M58 M84 M111 M63:M64 M95 M119:M122 M130:M144">
    <cfRule type="expression" dxfId="116" priority="1955" stopIfTrue="1">
      <formula>AND(($M9=""),AND(($J9&lt;&gt;""),($J9&lt;=$L$2)))</formula>
    </cfRule>
  </conditionalFormatting>
  <conditionalFormatting sqref="N7 N9 N133:N134 N138:N143 N119:N122 N130:N131">
    <cfRule type="expression" dxfId="115" priority="1954" stopIfTrue="1">
      <formula>AND(($K7&lt;&gt;""),($K7&lt;$N7))</formula>
    </cfRule>
  </conditionalFormatting>
  <conditionalFormatting sqref="O7:O12 O26:O28 O30:O31 O33:O35 O40:O41 O44:O60 O95:O105 O62:O84 O111:O114 O116:O144">
    <cfRule type="expression" dxfId="114" priority="1953" stopIfTrue="1">
      <formula>AND(($O7&lt;1),AND(($J7&lt;&gt;""),($J7&lt;$L$2)))</formula>
    </cfRule>
  </conditionalFormatting>
  <conditionalFormatting sqref="Y6:BG12 Y26:BG28 Y30:BG31 Y33:BG35 Y40:BG41 Y44:BG60 Y95:BG105 Y62:BG84 Y111:BG114 Y116:BG144">
    <cfRule type="expression" dxfId="113" priority="1950" stopIfTrue="1">
      <formula>Y$5="土"</formula>
    </cfRule>
    <cfRule type="expression" dxfId="112" priority="1951" stopIfTrue="1">
      <formula>Y$5="日"</formula>
    </cfRule>
    <cfRule type="expression" dxfId="111" priority="1952" stopIfTrue="1">
      <formula>AND(($I6&lt;&gt;""),AND(Y$4&gt;=$I6,Y$4&lt;=$J6))</formula>
    </cfRule>
  </conditionalFormatting>
  <conditionalFormatting sqref="N11">
    <cfRule type="expression" dxfId="110" priority="1947" stopIfTrue="1">
      <formula>AND(($K11&lt;&gt;""),($K11&lt;$N11))</formula>
    </cfRule>
  </conditionalFormatting>
  <conditionalFormatting sqref="N12">
    <cfRule type="expression" dxfId="109" priority="1380" stopIfTrue="1">
      <formula>AND(($K12&lt;&gt;""),($K12&lt;$N12))</formula>
    </cfRule>
  </conditionalFormatting>
  <conditionalFormatting sqref="N10">
    <cfRule type="expression" dxfId="108" priority="1370" stopIfTrue="1">
      <formula>AND(($K10&lt;&gt;""),($K10&lt;$N10))</formula>
    </cfRule>
  </conditionalFormatting>
  <conditionalFormatting sqref="L14">
    <cfRule type="expression" dxfId="107" priority="325" stopIfTrue="1">
      <formula>AND(($L14=""),AND(($I14&lt;&gt;""),($I14&lt;=$L$2)))</formula>
    </cfRule>
  </conditionalFormatting>
  <conditionalFormatting sqref="M14">
    <cfRule type="expression" dxfId="106" priority="324" stopIfTrue="1">
      <formula>AND(($M14=""),AND(($J14&lt;&gt;""),($J14&lt;=$L$2)))</formula>
    </cfRule>
  </conditionalFormatting>
  <conditionalFormatting sqref="N45 N64">
    <cfRule type="expression" dxfId="105" priority="323" stopIfTrue="1">
      <formula>AND(($K45&lt;&gt;""),($K45&lt;$N45))</formula>
    </cfRule>
  </conditionalFormatting>
  <conditionalFormatting sqref="O14:O16">
    <cfRule type="expression" dxfId="104" priority="322" stopIfTrue="1">
      <formula>AND(($O14&lt;1),AND(($J14&lt;&gt;""),($J14&lt;$L$2)))</formula>
    </cfRule>
  </conditionalFormatting>
  <conditionalFormatting sqref="Y14:BG16">
    <cfRule type="expression" dxfId="103" priority="319" stopIfTrue="1">
      <formula>Y$5="土"</formula>
    </cfRule>
    <cfRule type="expression" dxfId="102" priority="320" stopIfTrue="1">
      <formula>Y$5="日"</formula>
    </cfRule>
    <cfRule type="expression" dxfId="101" priority="321" stopIfTrue="1">
      <formula>AND(($I14&lt;&gt;""),AND(Y$4&gt;=$I14,Y$4&lt;=$J14))</formula>
    </cfRule>
  </conditionalFormatting>
  <conditionalFormatting sqref="N14">
    <cfRule type="expression" dxfId="100" priority="318" stopIfTrue="1">
      <formula>AND(($K14&lt;&gt;""),($K14&lt;$N14))</formula>
    </cfRule>
  </conditionalFormatting>
  <conditionalFormatting sqref="N58">
    <cfRule type="expression" dxfId="99" priority="315" stopIfTrue="1">
      <formula>AND(($K58&lt;&gt;""),($K58&lt;$N58))</formula>
    </cfRule>
  </conditionalFormatting>
  <conditionalFormatting sqref="N26">
    <cfRule type="expression" dxfId="98" priority="314" stopIfTrue="1">
      <formula>AND(($K26&lt;&gt;""),($K26&lt;$N26))</formula>
    </cfRule>
  </conditionalFormatting>
  <conditionalFormatting sqref="N28 N35">
    <cfRule type="expression" dxfId="97" priority="313" stopIfTrue="1">
      <formula>AND(($K28&lt;&gt;""),($K28&lt;$N28))</formula>
    </cfRule>
  </conditionalFormatting>
  <conditionalFormatting sqref="N27">
    <cfRule type="expression" dxfId="96" priority="312" stopIfTrue="1">
      <formula>AND(($K27&lt;&gt;""),($K27&lt;$N27))</formula>
    </cfRule>
  </conditionalFormatting>
  <conditionalFormatting sqref="N111 N135:N136">
    <cfRule type="expression" dxfId="95" priority="309" stopIfTrue="1">
      <formula>AND(($K111&lt;&gt;""),($K111&lt;$N111))</formula>
    </cfRule>
  </conditionalFormatting>
  <conditionalFormatting sqref="N95">
    <cfRule type="expression" dxfId="94" priority="304" stopIfTrue="1">
      <formula>AND(($K95&lt;&gt;""),($K95&lt;$N95))</formula>
    </cfRule>
  </conditionalFormatting>
  <conditionalFormatting sqref="N137">
    <cfRule type="expression" dxfId="93" priority="303" stopIfTrue="1">
      <formula>AND(($K137&lt;&gt;""),($K137&lt;$N137))</formula>
    </cfRule>
  </conditionalFormatting>
  <conditionalFormatting sqref="N128:N129">
    <cfRule type="expression" dxfId="92" priority="302" stopIfTrue="1">
      <formula>AND(($K128&lt;&gt;""),($K128&lt;$N128))</formula>
    </cfRule>
  </conditionalFormatting>
  <conditionalFormatting sqref="O17 O20">
    <cfRule type="expression" dxfId="91" priority="289" stopIfTrue="1">
      <formula>AND(($O17&lt;1),AND(($J17&lt;&gt;""),($J17&lt;$L$2)))</formula>
    </cfRule>
  </conditionalFormatting>
  <conditionalFormatting sqref="Y17:BG17 Y20:BG20">
    <cfRule type="expression" dxfId="90" priority="286" stopIfTrue="1">
      <formula>Y$5="土"</formula>
    </cfRule>
    <cfRule type="expression" dxfId="89" priority="287" stopIfTrue="1">
      <formula>Y$5="日"</formula>
    </cfRule>
    <cfRule type="expression" dxfId="88" priority="288" stopIfTrue="1">
      <formula>AND(($I17&lt;&gt;""),AND(Y$4&gt;=$I17,Y$4&lt;=$J17))</formula>
    </cfRule>
  </conditionalFormatting>
  <conditionalFormatting sqref="O21 O23:O25">
    <cfRule type="expression" dxfId="87" priority="285" stopIfTrue="1">
      <formula>AND(($O21&lt;1),AND(($J21&lt;&gt;""),($J21&lt;$L$2)))</formula>
    </cfRule>
  </conditionalFormatting>
  <conditionalFormatting sqref="Y21:BG21 Y23:BG25">
    <cfRule type="expression" dxfId="86" priority="282" stopIfTrue="1">
      <formula>Y$5="土"</formula>
    </cfRule>
    <cfRule type="expression" dxfId="85" priority="283" stopIfTrue="1">
      <formula>Y$5="日"</formula>
    </cfRule>
    <cfRule type="expression" dxfId="84" priority="284" stopIfTrue="1">
      <formula>AND(($I21&lt;&gt;""),AND(Y$4&gt;=$I21,Y$4&lt;=$J21))</formula>
    </cfRule>
  </conditionalFormatting>
  <conditionalFormatting sqref="N53">
    <cfRule type="expression" dxfId="83" priority="269" stopIfTrue="1">
      <formula>AND(($K53&lt;&gt;""),($K53&lt;$N53))</formula>
    </cfRule>
  </conditionalFormatting>
  <conditionalFormatting sqref="N55">
    <cfRule type="expression" dxfId="82" priority="268" stopIfTrue="1">
      <formula>AND(($K55&lt;&gt;""),($K55&lt;$N55))</formula>
    </cfRule>
  </conditionalFormatting>
  <conditionalFormatting sqref="N54">
    <cfRule type="expression" dxfId="81" priority="267" stopIfTrue="1">
      <formula>AND(($K54&lt;&gt;""),($K54&lt;$N54))</formula>
    </cfRule>
  </conditionalFormatting>
  <conditionalFormatting sqref="N84">
    <cfRule type="expression" dxfId="80" priority="252" stopIfTrue="1">
      <formula>AND(($K84&lt;&gt;""),($K84&lt;$N84))</formula>
    </cfRule>
  </conditionalFormatting>
  <conditionalFormatting sqref="N75">
    <cfRule type="expression" dxfId="79" priority="247" stopIfTrue="1">
      <formula>AND(($K75&lt;&gt;""),($K75&lt;$N75))</formula>
    </cfRule>
  </conditionalFormatting>
  <conditionalFormatting sqref="O19">
    <cfRule type="expression" dxfId="78" priority="216" stopIfTrue="1">
      <formula>AND(($O19&lt;1),AND(($J19&lt;&gt;""),($J19&lt;$L$2)))</formula>
    </cfRule>
  </conditionalFormatting>
  <conditionalFormatting sqref="Y19:BG19">
    <cfRule type="expression" dxfId="77" priority="213" stopIfTrue="1">
      <formula>Y$5="土"</formula>
    </cfRule>
    <cfRule type="expression" dxfId="76" priority="214" stopIfTrue="1">
      <formula>Y$5="日"</formula>
    </cfRule>
    <cfRule type="expression" dxfId="75" priority="215" stopIfTrue="1">
      <formula>AND(($I19&lt;&gt;""),AND(Y$4&gt;=$I19,Y$4&lt;=$J19))</formula>
    </cfRule>
  </conditionalFormatting>
  <conditionalFormatting sqref="N101">
    <cfRule type="expression" dxfId="74" priority="200" stopIfTrue="1">
      <formula>AND(($K101&lt;&gt;""),($K101&lt;$N101))</formula>
    </cfRule>
  </conditionalFormatting>
  <conditionalFormatting sqref="N126">
    <cfRule type="expression" dxfId="73" priority="144" stopIfTrue="1">
      <formula>AND(($K126&lt;&gt;""),($K126&lt;$N126))</formula>
    </cfRule>
  </conditionalFormatting>
  <conditionalFormatting sqref="N127">
    <cfRule type="expression" dxfId="72" priority="139" stopIfTrue="1">
      <formula>AND(($K127&lt;&gt;""),($K127&lt;$N127))</formula>
    </cfRule>
  </conditionalFormatting>
  <conditionalFormatting sqref="N112">
    <cfRule type="expression" dxfId="71" priority="134" stopIfTrue="1">
      <formula>AND(($K112&lt;&gt;""),($K112&lt;$N112))</formula>
    </cfRule>
  </conditionalFormatting>
  <conditionalFormatting sqref="N124">
    <cfRule type="expression" dxfId="70" priority="129" stopIfTrue="1">
      <formula>AND(($K124&lt;&gt;""),($K124&lt;$N124))</formula>
    </cfRule>
  </conditionalFormatting>
  <conditionalFormatting sqref="O18">
    <cfRule type="expression" dxfId="69" priority="116" stopIfTrue="1">
      <formula>AND(($O18&lt;1),AND(($J18&lt;&gt;""),($J18&lt;$L$2)))</formula>
    </cfRule>
  </conditionalFormatting>
  <conditionalFormatting sqref="Y18:BG18">
    <cfRule type="expression" dxfId="68" priority="113" stopIfTrue="1">
      <formula>Y$5="土"</formula>
    </cfRule>
    <cfRule type="expression" dxfId="67" priority="114" stopIfTrue="1">
      <formula>Y$5="日"</formula>
    </cfRule>
    <cfRule type="expression" dxfId="66" priority="115" stopIfTrue="1">
      <formula>AND(($I18&lt;&gt;""),AND(Y$4&gt;=$I18,Y$4&lt;=$J18))</formula>
    </cfRule>
  </conditionalFormatting>
  <conditionalFormatting sqref="O29">
    <cfRule type="expression" dxfId="65" priority="112" stopIfTrue="1">
      <formula>AND(($O29&lt;1),AND(($J29&lt;&gt;""),($J29&lt;$L$2)))</formula>
    </cfRule>
  </conditionalFormatting>
  <conditionalFormatting sqref="Y29:BG29">
    <cfRule type="expression" dxfId="64" priority="109" stopIfTrue="1">
      <formula>Y$5="土"</formula>
    </cfRule>
    <cfRule type="expression" dxfId="63" priority="110" stopIfTrue="1">
      <formula>Y$5="日"</formula>
    </cfRule>
    <cfRule type="expression" dxfId="62" priority="111" stopIfTrue="1">
      <formula>AND(($I29&lt;&gt;""),AND(Y$4&gt;=$I29,Y$4&lt;=$J29))</formula>
    </cfRule>
  </conditionalFormatting>
  <conditionalFormatting sqref="N132">
    <cfRule type="expression" dxfId="61" priority="102" stopIfTrue="1">
      <formula>AND(($K132&lt;&gt;""),($K132&lt;$N132))</formula>
    </cfRule>
  </conditionalFormatting>
  <conditionalFormatting sqref="O22">
    <cfRule type="expression" dxfId="60" priority="94" stopIfTrue="1">
      <formula>AND(($O22&lt;1),AND(($J22&lt;&gt;""),($J22&lt;$L$2)))</formula>
    </cfRule>
  </conditionalFormatting>
  <conditionalFormatting sqref="Y22:BG22">
    <cfRule type="expression" dxfId="59" priority="91" stopIfTrue="1">
      <formula>Y$5="土"</formula>
    </cfRule>
    <cfRule type="expression" dxfId="58" priority="92" stopIfTrue="1">
      <formula>Y$5="日"</formula>
    </cfRule>
    <cfRule type="expression" dxfId="57" priority="93" stopIfTrue="1">
      <formula>AND(($I22&lt;&gt;""),AND(Y$4&gt;=$I22,Y$4&lt;=$J22))</formula>
    </cfRule>
  </conditionalFormatting>
  <conditionalFormatting sqref="O32">
    <cfRule type="expression" dxfId="56" priority="90" stopIfTrue="1">
      <formula>AND(($O32&lt;1),AND(($J32&lt;&gt;""),($J32&lt;$L$2)))</formula>
    </cfRule>
  </conditionalFormatting>
  <conditionalFormatting sqref="Y32:BG32">
    <cfRule type="expression" dxfId="55" priority="87" stopIfTrue="1">
      <formula>Y$5="土"</formula>
    </cfRule>
    <cfRule type="expression" dxfId="54" priority="88" stopIfTrue="1">
      <formula>Y$5="日"</formula>
    </cfRule>
    <cfRule type="expression" dxfId="53" priority="89" stopIfTrue="1">
      <formula>AND(($I32&lt;&gt;""),AND(Y$4&gt;=$I32,Y$4&lt;=$J32))</formula>
    </cfRule>
  </conditionalFormatting>
  <conditionalFormatting sqref="L13">
    <cfRule type="expression" dxfId="52" priority="86" stopIfTrue="1">
      <formula>AND(($L13=""),AND(($I13&lt;&gt;""),($I13&lt;=$L$2)))</formula>
    </cfRule>
  </conditionalFormatting>
  <conditionalFormatting sqref="M13">
    <cfRule type="expression" dxfId="51" priority="85" stopIfTrue="1">
      <formula>AND(($M13=""),AND(($J13&lt;&gt;""),($J13&lt;=$L$2)))</formula>
    </cfRule>
  </conditionalFormatting>
  <conditionalFormatting sqref="O13">
    <cfRule type="expression" dxfId="50" priority="84" stopIfTrue="1">
      <formula>AND(($O13&lt;1),AND(($J13&lt;&gt;""),($J13&lt;$L$2)))</formula>
    </cfRule>
  </conditionalFormatting>
  <conditionalFormatting sqref="Y13:BG13">
    <cfRule type="expression" dxfId="49" priority="81" stopIfTrue="1">
      <formula>Y$5="土"</formula>
    </cfRule>
    <cfRule type="expression" dxfId="48" priority="82" stopIfTrue="1">
      <formula>Y$5="日"</formula>
    </cfRule>
    <cfRule type="expression" dxfId="47" priority="83" stopIfTrue="1">
      <formula>AND(($I13&lt;&gt;""),AND(Y$4&gt;=$I13,Y$4&lt;=$J13))</formula>
    </cfRule>
  </conditionalFormatting>
  <conditionalFormatting sqref="N13">
    <cfRule type="expression" dxfId="46" priority="80" stopIfTrue="1">
      <formula>AND(($K13&lt;&gt;""),($K13&lt;$N13))</formula>
    </cfRule>
  </conditionalFormatting>
  <conditionalFormatting sqref="O36:O38">
    <cfRule type="expression" dxfId="45" priority="64" stopIfTrue="1">
      <formula>AND(($O36&lt;1),AND(($J36&lt;&gt;""),($J36&lt;$L$2)))</formula>
    </cfRule>
  </conditionalFormatting>
  <conditionalFormatting sqref="Y36:BG38">
    <cfRule type="expression" dxfId="44" priority="61" stopIfTrue="1">
      <formula>Y$5="土"</formula>
    </cfRule>
    <cfRule type="expression" dxfId="43" priority="62" stopIfTrue="1">
      <formula>Y$5="日"</formula>
    </cfRule>
    <cfRule type="expression" dxfId="42" priority="63" stopIfTrue="1">
      <formula>AND(($I36&lt;&gt;""),AND(Y$4&gt;=$I36,Y$4&lt;=$J36))</formula>
    </cfRule>
  </conditionalFormatting>
  <conditionalFormatting sqref="N36">
    <cfRule type="expression" dxfId="41" priority="60" stopIfTrue="1">
      <formula>AND(($K36&lt;&gt;""),($K36&lt;$N36))</formula>
    </cfRule>
  </conditionalFormatting>
  <conditionalFormatting sqref="N38 N44">
    <cfRule type="expression" dxfId="40" priority="59" stopIfTrue="1">
      <formula>AND(($K38&lt;&gt;""),($K38&lt;$N38))</formula>
    </cfRule>
  </conditionalFormatting>
  <conditionalFormatting sqref="N37">
    <cfRule type="expression" dxfId="39" priority="58" stopIfTrue="1">
      <formula>AND(($K37&lt;&gt;""),($K37&lt;$N37))</formula>
    </cfRule>
  </conditionalFormatting>
  <conditionalFormatting sqref="O39">
    <cfRule type="expression" dxfId="38" priority="57" stopIfTrue="1">
      <formula>AND(($O39&lt;1),AND(($J39&lt;&gt;""),($J39&lt;$L$2)))</formula>
    </cfRule>
  </conditionalFormatting>
  <conditionalFormatting sqref="Y39:BG39">
    <cfRule type="expression" dxfId="37" priority="54" stopIfTrue="1">
      <formula>Y$5="土"</formula>
    </cfRule>
    <cfRule type="expression" dxfId="36" priority="55" stopIfTrue="1">
      <formula>Y$5="日"</formula>
    </cfRule>
    <cfRule type="expression" dxfId="35" priority="56" stopIfTrue="1">
      <formula>AND(($I39&lt;&gt;""),AND(Y$4&gt;=$I39,Y$4&lt;=$J39))</formula>
    </cfRule>
  </conditionalFormatting>
  <conditionalFormatting sqref="O42">
    <cfRule type="expression" dxfId="34" priority="49" stopIfTrue="1">
      <formula>AND(($O42&lt;1),AND(($J42&lt;&gt;""),($J42&lt;$L$2)))</formula>
    </cfRule>
  </conditionalFormatting>
  <conditionalFormatting sqref="Y42:BG42">
    <cfRule type="expression" dxfId="33" priority="46" stopIfTrue="1">
      <formula>Y$5="土"</formula>
    </cfRule>
    <cfRule type="expression" dxfId="32" priority="47" stopIfTrue="1">
      <formula>Y$5="日"</formula>
    </cfRule>
    <cfRule type="expression" dxfId="31" priority="48" stopIfTrue="1">
      <formula>AND(($I42&lt;&gt;""),AND(Y$4&gt;=$I42,Y$4&lt;=$J42))</formula>
    </cfRule>
  </conditionalFormatting>
  <conditionalFormatting sqref="O43">
    <cfRule type="expression" dxfId="30" priority="45" stopIfTrue="1">
      <formula>AND(($O43&lt;1),AND(($J43&lt;&gt;""),($J43&lt;$L$2)))</formula>
    </cfRule>
  </conditionalFormatting>
  <conditionalFormatting sqref="Y43:BG43">
    <cfRule type="expression" dxfId="29" priority="42" stopIfTrue="1">
      <formula>Y$5="土"</formula>
    </cfRule>
    <cfRule type="expression" dxfId="28" priority="43" stopIfTrue="1">
      <formula>Y$5="日"</formula>
    </cfRule>
    <cfRule type="expression" dxfId="27" priority="44" stopIfTrue="1">
      <formula>AND(($I43&lt;&gt;""),AND(Y$4&gt;=$I43,Y$4&lt;=$J43))</formula>
    </cfRule>
  </conditionalFormatting>
  <conditionalFormatting sqref="N63">
    <cfRule type="expression" dxfId="26" priority="35" stopIfTrue="1">
      <formula>AND(($K63&lt;&gt;""),($K63&lt;$N63))</formula>
    </cfRule>
  </conditionalFormatting>
  <conditionalFormatting sqref="N59">
    <cfRule type="expression" dxfId="25" priority="34" stopIfTrue="1">
      <formula>AND(($K59&lt;&gt;""),($K59&lt;$N59))</formula>
    </cfRule>
  </conditionalFormatting>
  <conditionalFormatting sqref="N60">
    <cfRule type="expression" dxfId="24" priority="32" stopIfTrue="1">
      <formula>AND(($K60&lt;&gt;""),($K60&lt;$N60))</formula>
    </cfRule>
  </conditionalFormatting>
  <conditionalFormatting sqref="L94">
    <cfRule type="expression" dxfId="23" priority="31" stopIfTrue="1">
      <formula>AND(($L94=""),AND(($I94&lt;&gt;""),($I94&lt;=$L$2)))</formula>
    </cfRule>
  </conditionalFormatting>
  <conditionalFormatting sqref="M94">
    <cfRule type="expression" dxfId="22" priority="30" stopIfTrue="1">
      <formula>AND(($M94=""),AND(($J94&lt;&gt;""),($J94&lt;=$L$2)))</formula>
    </cfRule>
  </conditionalFormatting>
  <conditionalFormatting sqref="O85:O94">
    <cfRule type="expression" dxfId="21" priority="29" stopIfTrue="1">
      <formula>AND(($O85&lt;1),AND(($J85&lt;&gt;""),($J85&lt;$L$2)))</formula>
    </cfRule>
  </conditionalFormatting>
  <conditionalFormatting sqref="Y85:BG94">
    <cfRule type="expression" dxfId="20" priority="26" stopIfTrue="1">
      <formula>Y$5="土"</formula>
    </cfRule>
    <cfRule type="expression" dxfId="19" priority="27" stopIfTrue="1">
      <formula>Y$5="日"</formula>
    </cfRule>
    <cfRule type="expression" dxfId="18" priority="28" stopIfTrue="1">
      <formula>AND(($I85&lt;&gt;""),AND(Y$4&gt;=$I85,Y$4&lt;=$J85))</formula>
    </cfRule>
  </conditionalFormatting>
  <conditionalFormatting sqref="N94">
    <cfRule type="expression" dxfId="17" priority="25" stopIfTrue="1">
      <formula>AND(($K94&lt;&gt;""),($K94&lt;$N94))</formula>
    </cfRule>
  </conditionalFormatting>
  <conditionalFormatting sqref="N85">
    <cfRule type="expression" dxfId="16" priority="24" stopIfTrue="1">
      <formula>AND(($K85&lt;&gt;""),($K85&lt;$N85))</formula>
    </cfRule>
  </conditionalFormatting>
  <conditionalFormatting sqref="O61">
    <cfRule type="expression" dxfId="15" priority="23" stopIfTrue="1">
      <formula>AND(($O61&lt;1),AND(($J61&lt;&gt;""),($J61&lt;$L$2)))</formula>
    </cfRule>
  </conditionalFormatting>
  <conditionalFormatting sqref="Y61:BG61">
    <cfRule type="expression" dxfId="14" priority="20" stopIfTrue="1">
      <formula>Y$5="土"</formula>
    </cfRule>
    <cfRule type="expression" dxfId="13" priority="21" stopIfTrue="1">
      <formula>Y$5="日"</formula>
    </cfRule>
    <cfRule type="expression" dxfId="12" priority="22" stopIfTrue="1">
      <formula>AND(($I61&lt;&gt;""),AND(Y$4&gt;=$I61,Y$4&lt;=$J61))</formula>
    </cfRule>
  </conditionalFormatting>
  <conditionalFormatting sqref="O106:O108 O110">
    <cfRule type="expression" dxfId="11" priority="19" stopIfTrue="1">
      <formula>AND(($O106&lt;1),AND(($J106&lt;&gt;""),($J106&lt;$L$2)))</formula>
    </cfRule>
  </conditionalFormatting>
  <conditionalFormatting sqref="Y106:BG108 Y110:BG110">
    <cfRule type="expression" dxfId="10" priority="16" stopIfTrue="1">
      <formula>Y$5="土"</formula>
    </cfRule>
    <cfRule type="expression" dxfId="9" priority="17" stopIfTrue="1">
      <formula>Y$5="日"</formula>
    </cfRule>
    <cfRule type="expression" dxfId="8" priority="18" stopIfTrue="1">
      <formula>AND(($I106&lt;&gt;""),AND(Y$4&gt;=$I106,Y$4&lt;=$J106))</formula>
    </cfRule>
  </conditionalFormatting>
  <conditionalFormatting sqref="O109">
    <cfRule type="expression" dxfId="7" priority="15" stopIfTrue="1">
      <formula>AND(($O109&lt;1),AND(($J109&lt;&gt;""),($J109&lt;$L$2)))</formula>
    </cfRule>
  </conditionalFormatting>
  <conditionalFormatting sqref="Y109:BG109">
    <cfRule type="expression" dxfId="6" priority="12" stopIfTrue="1">
      <formula>Y$5="土"</formula>
    </cfRule>
    <cfRule type="expression" dxfId="5" priority="13" stopIfTrue="1">
      <formula>Y$5="日"</formula>
    </cfRule>
    <cfRule type="expression" dxfId="4" priority="14" stopIfTrue="1">
      <formula>AND(($I109&lt;&gt;""),AND(Y$4&gt;=$I109,Y$4&lt;=$J109))</formula>
    </cfRule>
  </conditionalFormatting>
  <conditionalFormatting sqref="O115">
    <cfRule type="expression" dxfId="3" priority="4" stopIfTrue="1">
      <formula>AND(($O115&lt;1),AND(($J115&lt;&gt;""),($J115&lt;$L$2)))</formula>
    </cfRule>
  </conditionalFormatting>
  <conditionalFormatting sqref="Y115:BG115">
    <cfRule type="expression" dxfId="2" priority="1" stopIfTrue="1">
      <formula>Y$5="土"</formula>
    </cfRule>
    <cfRule type="expression" dxfId="1" priority="2" stopIfTrue="1">
      <formula>Y$5="日"</formula>
    </cfRule>
    <cfRule type="expression" dxfId="0" priority="3" stopIfTrue="1">
      <formula>AND(($I115&lt;&gt;""),AND(Y$4&gt;=$I115,Y$4&lt;=$J115))</formula>
    </cfRule>
  </conditionalFormatting>
  <pageMargins left="0.39370078740157483" right="0.39370078740157483" top="0.39370078740157483" bottom="0.39370078740157483" header="0.31496062992125984" footer="0.31496062992125984"/>
  <pageSetup paperSize="9" scale="35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02" t="s">
        <v>17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291"/>
    </row>
    <row r="2" spans="1:25" s="31" customFormat="1" ht="17.25" customHeight="1" thickBot="1">
      <c r="A2" s="304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16" t="s">
        <v>18</v>
      </c>
      <c r="O2" s="17">
        <v>39141</v>
      </c>
      <c r="P2" s="18"/>
      <c r="Q2" s="17"/>
      <c r="R2" s="19"/>
      <c r="S2" s="20"/>
      <c r="T2" s="21"/>
      <c r="U2" s="292"/>
    </row>
    <row r="3" spans="1:25" ht="9.75" customHeight="1" thickTop="1" thickBot="1"/>
    <row r="4" spans="1:25" ht="12.6" customHeight="1">
      <c r="A4" s="306" t="s">
        <v>67</v>
      </c>
      <c r="B4" s="307"/>
      <c r="C4" s="307"/>
      <c r="D4" s="308"/>
      <c r="E4" s="308"/>
      <c r="F4" s="311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290" t="s">
        <v>68</v>
      </c>
      <c r="L4" s="288" t="s">
        <v>25</v>
      </c>
      <c r="M4" s="298" t="s">
        <v>69</v>
      </c>
      <c r="N4" s="295" t="s">
        <v>65</v>
      </c>
      <c r="O4" s="296"/>
      <c r="P4" s="297"/>
      <c r="Q4" s="295" t="s">
        <v>66</v>
      </c>
      <c r="R4" s="296"/>
      <c r="S4" s="297"/>
      <c r="T4" s="300" t="s">
        <v>70</v>
      </c>
      <c r="U4" s="293" t="s">
        <v>54</v>
      </c>
    </row>
    <row r="5" spans="1:25" ht="24.9" customHeight="1" thickBot="1">
      <c r="A5" s="309"/>
      <c r="B5" s="310"/>
      <c r="C5" s="310"/>
      <c r="D5" s="310"/>
      <c r="E5" s="310"/>
      <c r="F5" s="312"/>
      <c r="G5" s="35"/>
      <c r="H5" s="37" t="s">
        <v>26</v>
      </c>
      <c r="I5" s="38" t="s">
        <v>27</v>
      </c>
      <c r="J5" s="41" t="s">
        <v>28</v>
      </c>
      <c r="K5" s="289"/>
      <c r="L5" s="289"/>
      <c r="M5" s="299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01"/>
      <c r="U5" s="294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C3" sqref="C3:D22"/>
    </sheetView>
  </sheetViews>
  <sheetFormatPr defaultRowHeight="14.4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118" t="s">
        <v>152</v>
      </c>
      <c r="C2" s="118" t="s">
        <v>300</v>
      </c>
      <c r="D2" s="118" t="s">
        <v>299</v>
      </c>
      <c r="E2" s="118" t="s">
        <v>301</v>
      </c>
    </row>
    <row r="3" spans="2:5">
      <c r="B3" s="258">
        <v>1</v>
      </c>
      <c r="C3" s="119">
        <v>43623</v>
      </c>
      <c r="D3" s="120" t="s">
        <v>297</v>
      </c>
      <c r="E3" s="122"/>
    </row>
    <row r="4" spans="2:5">
      <c r="B4" s="258">
        <v>2</v>
      </c>
      <c r="C4" s="119">
        <v>43661</v>
      </c>
      <c r="D4" s="120" t="s">
        <v>298</v>
      </c>
      <c r="E4" s="123"/>
    </row>
    <row r="5" spans="2:5">
      <c r="B5" s="258">
        <v>3</v>
      </c>
      <c r="C5" s="119"/>
      <c r="D5" s="120"/>
      <c r="E5" s="123"/>
    </row>
    <row r="6" spans="2:5">
      <c r="B6" s="258">
        <v>4</v>
      </c>
      <c r="C6" s="119"/>
      <c r="D6" s="120"/>
      <c r="E6" s="123"/>
    </row>
    <row r="7" spans="2:5">
      <c r="B7" s="258">
        <v>5</v>
      </c>
      <c r="C7" s="119"/>
      <c r="D7" s="120"/>
      <c r="E7" s="123"/>
    </row>
    <row r="8" spans="2:5">
      <c r="B8" s="258">
        <v>6</v>
      </c>
      <c r="C8" s="119"/>
      <c r="D8" s="120"/>
      <c r="E8" s="123"/>
    </row>
    <row r="9" spans="2:5">
      <c r="B9" s="258">
        <v>7</v>
      </c>
      <c r="C9" s="119"/>
      <c r="D9" s="120"/>
      <c r="E9" s="123"/>
    </row>
    <row r="10" spans="2:5">
      <c r="B10" s="258">
        <v>8</v>
      </c>
      <c r="C10" s="119"/>
      <c r="D10" s="120"/>
      <c r="E10" s="123"/>
    </row>
    <row r="11" spans="2:5">
      <c r="B11" s="258">
        <v>9</v>
      </c>
      <c r="C11" s="119"/>
      <c r="D11" s="120"/>
      <c r="E11" s="123"/>
    </row>
    <row r="12" spans="2:5">
      <c r="B12" s="258">
        <v>10</v>
      </c>
      <c r="C12" s="119"/>
      <c r="D12" s="120"/>
      <c r="E12" s="123"/>
    </row>
    <row r="13" spans="2:5">
      <c r="B13" s="258">
        <v>11</v>
      </c>
      <c r="C13" s="119"/>
      <c r="D13" s="120"/>
      <c r="E13" s="123"/>
    </row>
    <row r="14" spans="2:5">
      <c r="B14" s="258">
        <v>12</v>
      </c>
      <c r="C14" s="119"/>
      <c r="D14" s="120"/>
      <c r="E14" s="123"/>
    </row>
    <row r="15" spans="2:5">
      <c r="B15" s="258">
        <v>13</v>
      </c>
      <c r="C15" s="119"/>
      <c r="D15" s="120"/>
      <c r="E15" s="123"/>
    </row>
    <row r="16" spans="2:5">
      <c r="B16" s="258">
        <v>14</v>
      </c>
      <c r="C16" s="119"/>
      <c r="D16" s="120"/>
      <c r="E16" s="123"/>
    </row>
    <row r="17" spans="2:5">
      <c r="B17" s="258">
        <v>15</v>
      </c>
      <c r="C17" s="119"/>
      <c r="D17" s="120"/>
      <c r="E17" s="123"/>
    </row>
    <row r="18" spans="2:5">
      <c r="B18" s="258">
        <v>16</v>
      </c>
      <c r="C18" s="119"/>
      <c r="D18" s="120"/>
      <c r="E18" s="123"/>
    </row>
    <row r="19" spans="2:5">
      <c r="B19" s="258">
        <v>17</v>
      </c>
      <c r="C19" s="119"/>
      <c r="D19" s="120"/>
      <c r="E19" s="121"/>
    </row>
    <row r="20" spans="2:5">
      <c r="B20" s="258">
        <v>18</v>
      </c>
      <c r="C20" s="119"/>
      <c r="D20" s="120"/>
      <c r="E20" s="121"/>
    </row>
    <row r="21" spans="2:5">
      <c r="B21" s="258">
        <v>19</v>
      </c>
      <c r="C21" s="119"/>
      <c r="D21" s="120"/>
      <c r="E21" s="121"/>
    </row>
    <row r="22" spans="2:5">
      <c r="B22" s="258">
        <v>20</v>
      </c>
      <c r="C22" s="119"/>
      <c r="D22" s="120"/>
      <c r="E22" s="120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2019-05-24T08:40:52Z</dcterms:modified>
</cp:coreProperties>
</file>