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75" windowHeight="6930" tabRatio="569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5" i="1" l="1"/>
  <c r="T5" i="1" s="1"/>
  <c r="Q5" i="1"/>
  <c r="Q4" i="1"/>
  <c r="S4" i="1" s="1"/>
  <c r="T4" i="1" s="1"/>
  <c r="Q3" i="1"/>
  <c r="S3" i="1" s="1"/>
  <c r="T3" i="1" s="1"/>
  <c r="Q2" i="1"/>
  <c r="S2" i="1" s="1"/>
  <c r="T2" i="1" s="1"/>
</calcChain>
</file>

<file path=xl/sharedStrings.xml><?xml version="1.0" encoding="utf-8"?>
<sst xmlns="http://schemas.openxmlformats.org/spreadsheetml/2006/main" count="67" uniqueCount="49">
  <si>
    <t>类别</t>
  </si>
  <si>
    <t>计划员</t>
  </si>
  <si>
    <t>执行状态</t>
  </si>
  <si>
    <t>紧急状态</t>
  </si>
  <si>
    <t>订单日期</t>
  </si>
  <si>
    <t>交货日期</t>
  </si>
  <si>
    <t>工作订单号</t>
  </si>
  <si>
    <t>送货单号</t>
  </si>
  <si>
    <t>商品名称</t>
  </si>
  <si>
    <t>商品规格</t>
  </si>
  <si>
    <t>总图号</t>
  </si>
  <si>
    <t>技术条件</t>
  </si>
  <si>
    <t>加工要求</t>
  </si>
  <si>
    <t>数量</t>
  </si>
  <si>
    <t>单位</t>
  </si>
  <si>
    <t>未税单价</t>
  </si>
  <si>
    <t>金额</t>
  </si>
  <si>
    <t>税率</t>
  </si>
  <si>
    <t>税额</t>
  </si>
  <si>
    <t>含税金额</t>
  </si>
  <si>
    <t>导入时间</t>
  </si>
  <si>
    <t>接收时间</t>
  </si>
  <si>
    <t>订单分配时间</t>
  </si>
  <si>
    <t>分配预警时间</t>
  </si>
  <si>
    <t>备注</t>
  </si>
  <si>
    <t>图纸</t>
  </si>
  <si>
    <t>挂账时间</t>
  </si>
  <si>
    <t>挂账状态</t>
  </si>
  <si>
    <t>挂账数量</t>
  </si>
  <si>
    <t>挂账金额</t>
  </si>
  <si>
    <t>未挂账数量</t>
  </si>
  <si>
    <t>自动化</t>
  </si>
  <si>
    <t>朱润虹</t>
  </si>
  <si>
    <t>启动</t>
  </si>
  <si>
    <t>正常</t>
  </si>
  <si>
    <t>20180626-755</t>
  </si>
  <si>
    <t>SH18089790878</t>
  </si>
  <si>
    <t>机罩门板2</t>
  </si>
  <si>
    <t>21E803-708-B1</t>
  </si>
  <si>
    <t>ea</t>
  </si>
  <si>
    <t>20180626-760</t>
  </si>
  <si>
    <t>SH18089790879</t>
  </si>
  <si>
    <t>卡簧导套固定杆</t>
  </si>
  <si>
    <t>20180626-817</t>
  </si>
  <si>
    <t>SH180897908710</t>
  </si>
  <si>
    <t>固定板</t>
  </si>
  <si>
    <t>20180626-795</t>
  </si>
  <si>
    <t>SH180897908711</t>
  </si>
  <si>
    <t>3芯卡簧顶料轴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</si>
</sst>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Fill="1" applyBorder="1" applyAlignment="1">
      <alignment vertical="center" wrapText="1"/>
    </xf>
    <xf numFmtId="22" fontId="0" fillId="0" borderId="1" xfId="0" applyNumberFormat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9" fontId="0" fillId="0" borderId="1" xfId="0" applyNumberForma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workbookViewId="0">
      <selection activeCell="G10" sqref="G10"/>
    </sheetView>
  </sheetViews>
  <sheetFormatPr defaultRowHeight="13.5"/>
  <cols>
    <col min="5" max="5" width="18.625" customWidth="1"/>
  </cols>
  <sheetData>
    <row r="1" spans="1:31" s="3" customFormat="1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27">
      <c r="A2" s="4" t="s">
        <v>31</v>
      </c>
      <c r="B2" s="4" t="s">
        <v>32</v>
      </c>
      <c r="C2" s="4" t="s">
        <v>33</v>
      </c>
      <c r="D2" s="4" t="s">
        <v>34</v>
      </c>
      <c r="E2" s="5">
        <v>43279.442812499998</v>
      </c>
      <c r="F2" s="6">
        <v>43289</v>
      </c>
      <c r="G2" s="7" t="s">
        <v>35</v>
      </c>
      <c r="H2" s="4" t="s">
        <v>36</v>
      </c>
      <c r="I2" s="7" t="s">
        <v>37</v>
      </c>
      <c r="J2" s="4"/>
      <c r="K2" s="4" t="s">
        <v>38</v>
      </c>
      <c r="L2" s="4"/>
      <c r="M2" s="4"/>
      <c r="N2" s="7">
        <v>2</v>
      </c>
      <c r="O2" s="4" t="s">
        <v>39</v>
      </c>
      <c r="P2" s="4">
        <v>10</v>
      </c>
      <c r="Q2" s="4">
        <f>P2*N2</f>
        <v>20</v>
      </c>
      <c r="R2" s="8">
        <v>0.16</v>
      </c>
      <c r="S2" s="4">
        <f>R2*Q2</f>
        <v>3.2</v>
      </c>
      <c r="T2" s="4">
        <f>S2+Q2</f>
        <v>23.2</v>
      </c>
    </row>
    <row r="3" spans="1:31" ht="27">
      <c r="A3" s="4" t="s">
        <v>31</v>
      </c>
      <c r="B3" s="4" t="s">
        <v>32</v>
      </c>
      <c r="C3" s="4" t="s">
        <v>33</v>
      </c>
      <c r="D3" s="4" t="s">
        <v>34</v>
      </c>
      <c r="E3" s="5">
        <v>43279.442812499998</v>
      </c>
      <c r="F3" s="6">
        <v>43289</v>
      </c>
      <c r="G3" s="7" t="s">
        <v>40</v>
      </c>
      <c r="H3" s="4" t="s">
        <v>41</v>
      </c>
      <c r="I3" s="7" t="s">
        <v>42</v>
      </c>
      <c r="J3" s="4"/>
      <c r="K3" s="4" t="s">
        <v>38</v>
      </c>
      <c r="L3" s="4"/>
      <c r="M3" s="4"/>
      <c r="N3" s="7">
        <v>1</v>
      </c>
      <c r="O3" s="4" t="s">
        <v>39</v>
      </c>
      <c r="P3" s="4">
        <v>12</v>
      </c>
      <c r="Q3" s="4">
        <f>P3*N3</f>
        <v>12</v>
      </c>
      <c r="R3" s="8">
        <v>0.16</v>
      </c>
      <c r="S3" s="4">
        <f>R3*Q3</f>
        <v>1.92</v>
      </c>
      <c r="T3" s="4">
        <f>S3+Q3</f>
        <v>13.92</v>
      </c>
    </row>
    <row r="4" spans="1:31" ht="27">
      <c r="A4" s="4" t="s">
        <v>31</v>
      </c>
      <c r="B4" s="4" t="s">
        <v>32</v>
      </c>
      <c r="C4" s="4" t="s">
        <v>33</v>
      </c>
      <c r="D4" s="4" t="s">
        <v>34</v>
      </c>
      <c r="E4" s="5">
        <v>43279.442812499998</v>
      </c>
      <c r="F4" s="6">
        <v>43289</v>
      </c>
      <c r="G4" s="7" t="s">
        <v>43</v>
      </c>
      <c r="H4" s="4" t="s">
        <v>44</v>
      </c>
      <c r="I4" s="7" t="s">
        <v>45</v>
      </c>
      <c r="J4" s="4"/>
      <c r="K4" s="4" t="s">
        <v>38</v>
      </c>
      <c r="L4" s="4"/>
      <c r="M4" s="4"/>
      <c r="N4" s="7">
        <v>1</v>
      </c>
      <c r="O4" s="4" t="s">
        <v>39</v>
      </c>
      <c r="P4" s="4">
        <v>13</v>
      </c>
      <c r="Q4" s="4">
        <f>P4*N4</f>
        <v>13</v>
      </c>
      <c r="R4" s="8">
        <v>0.16</v>
      </c>
      <c r="S4" s="4">
        <f>R4*Q4</f>
        <v>2.08</v>
      </c>
      <c r="T4" s="4">
        <f>S4+Q4</f>
        <v>15.08</v>
      </c>
    </row>
    <row r="5" spans="1:31" ht="27">
      <c r="A5" s="4" t="s">
        <v>31</v>
      </c>
      <c r="B5" s="4" t="s">
        <v>32</v>
      </c>
      <c r="C5" s="4" t="s">
        <v>33</v>
      </c>
      <c r="D5" s="4" t="s">
        <v>34</v>
      </c>
      <c r="E5" s="5">
        <v>43279.442812499998</v>
      </c>
      <c r="F5" s="6">
        <v>43289</v>
      </c>
      <c r="G5" s="7" t="s">
        <v>46</v>
      </c>
      <c r="H5" s="4" t="s">
        <v>47</v>
      </c>
      <c r="I5" s="7" t="s">
        <v>48</v>
      </c>
      <c r="J5" s="4"/>
      <c r="K5" s="4" t="s">
        <v>38</v>
      </c>
      <c r="L5" s="4"/>
      <c r="M5" s="4"/>
      <c r="N5" s="7">
        <v>1</v>
      </c>
      <c r="O5" s="4" t="s">
        <v>39</v>
      </c>
      <c r="P5" s="4">
        <v>14</v>
      </c>
      <c r="Q5" s="4">
        <f>P5*N5</f>
        <v>14</v>
      </c>
      <c r="R5" s="8">
        <v>0.16</v>
      </c>
      <c r="S5" s="4">
        <f>R5*Q5</f>
        <v>2.2400000000000002</v>
      </c>
      <c r="T5" s="4">
        <f>S5+Q5</f>
        <v>16.240000000000002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edianzu.com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edianzu</cp:lastModifiedBy>
  <dcterms:created xsi:type="dcterms:W3CDTF">2018-07-21T16:33:03Z</dcterms:created>
  <dcterms:modified xsi:type="dcterms:W3CDTF">2018-07-21T16:36:39Z</dcterms:modified>
</cp:coreProperties>
</file>