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CMC" sheetId="1" r:id="rId4"/>
  </sheets>
  <definedNames/>
  <calcPr/>
  <extLst>
    <ext uri="GoogleSheetsCustomDataVersion2">
      <go:sheetsCustomData xmlns:go="http://customooxmlschemas.google.com/" r:id="rId5" roundtripDataChecksum="EPkUj2Gdb3ddNorj5lVGn8hXS6wsDKi4Zt1FZPA35IM="/>
    </ext>
  </extLst>
</workbook>
</file>

<file path=xl/sharedStrings.xml><?xml version="1.0" encoding="utf-8"?>
<sst xmlns="http://schemas.openxmlformats.org/spreadsheetml/2006/main" count="344" uniqueCount="44">
  <si>
    <t>Yin_def,n=1180</t>
  </si>
  <si>
    <t>Yin_def</t>
  </si>
  <si>
    <t>Yang_def</t>
  </si>
  <si>
    <t>Phlegm_stasis</t>
  </si>
  <si>
    <t>Yang_def,n=1102</t>
  </si>
  <si>
    <t>No</t>
  </si>
  <si>
    <t>Yes</t>
  </si>
  <si>
    <t>Phlegm_stasis,n=742</t>
  </si>
  <si>
    <t>P</t>
  </si>
  <si>
    <t>Age</t>
  </si>
  <si>
    <t>Mean</t>
  </si>
  <si>
    <t>SD</t>
  </si>
  <si>
    <t>ttest</t>
  </si>
  <si>
    <t>&lt;0.0001</t>
  </si>
  <si>
    <t>SEX</t>
  </si>
  <si>
    <t>count</t>
  </si>
  <si>
    <t>%</t>
  </si>
  <si>
    <t>chisq</t>
  </si>
  <si>
    <t>Male</t>
  </si>
  <si>
    <t>Female</t>
  </si>
  <si>
    <t>BODY_WEIGHT</t>
  </si>
  <si>
    <t>BMI</t>
  </si>
  <si>
    <t>BODY_FAT_RATE</t>
  </si>
  <si>
    <t>BODY_WAISTLINE</t>
  </si>
  <si>
    <t>BODY_BUTTOCKS</t>
  </si>
  <si>
    <t>WHR</t>
  </si>
  <si>
    <t>CREATININE</t>
  </si>
  <si>
    <t>URIC_ACID</t>
  </si>
  <si>
    <t>Marriage status</t>
  </si>
  <si>
    <t xml:space="preserve"> Unmarried</t>
  </si>
  <si>
    <t xml:space="preserve"> Married</t>
  </si>
  <si>
    <t>Living alone</t>
  </si>
  <si>
    <t xml:space="preserve"> No</t>
  </si>
  <si>
    <t xml:space="preserve"> Yes</t>
  </si>
  <si>
    <t>Education</t>
  </si>
  <si>
    <t xml:space="preserve"> Elementary and junior high</t>
  </si>
  <si>
    <t xml:space="preserve"> Senior high (vocational)</t>
  </si>
  <si>
    <r>
      <rPr>
        <rFont val="MS Mincho"/>
        <color theme="1"/>
        <sz val="12.0"/>
      </rPr>
      <t xml:space="preserve"> </t>
    </r>
    <r>
      <rPr>
        <rFont val="新細明體"/>
        <color theme="1"/>
        <sz val="12.0"/>
      </rPr>
      <t>College or above</t>
    </r>
  </si>
  <si>
    <t>Employment</t>
  </si>
  <si>
    <t>Drug allergies(有NA值)</t>
  </si>
  <si>
    <t>Hyperlipidemia</t>
  </si>
  <si>
    <t>Hypertension</t>
  </si>
  <si>
    <t>Diabetes mellitus(有NA值)</t>
  </si>
  <si>
    <t>Depression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</si>
</sst>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Calibri"/>
      <scheme val="minor"/>
    </font>
    <font>
      <sz val="12.0"/>
      <color theme="1"/>
      <name val="PMingLiu"/>
    </font>
    <font>
      <color theme="1"/>
      <name val="Calibri"/>
      <scheme val="minor"/>
    </font>
    <font>
      <sz val="11.0"/>
      <color rgb="FF000000"/>
      <name val="新細明體"/>
    </font>
    <font>
      <sz val="12.0"/>
      <color rgb="FF000000"/>
      <name val="新細明體"/>
    </font>
    <font>
      <sz val="12.0"/>
      <color rgb="FF000000"/>
      <name val="He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left/>
      <right/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ont="1">
      <alignment readingOrder="0" vertical="center"/>
    </xf>
    <xf borderId="2" fillId="0" fontId="1" numFmtId="0" xfId="0" applyAlignment="1" applyBorder="1" applyFont="1">
      <alignment vertical="center"/>
    </xf>
    <xf borderId="2" fillId="0" fontId="1" numFmtId="10" xfId="0" applyAlignment="1" applyBorder="1" applyFont="1" applyNumberFormat="1">
      <alignment vertical="center"/>
    </xf>
    <xf borderId="2" fillId="0" fontId="1" numFmtId="0" xfId="0" applyAlignment="1" applyBorder="1" applyFont="1">
      <alignment horizontal="center" vertical="center"/>
    </xf>
    <xf borderId="0" fillId="0" fontId="2" numFmtId="0" xfId="0" applyAlignment="1" applyFont="1">
      <alignment vertical="center"/>
    </xf>
    <xf borderId="0" fillId="0" fontId="1" numFmtId="10" xfId="0" applyAlignment="1" applyFont="1" applyNumberFormat="1">
      <alignment vertical="center"/>
    </xf>
    <xf borderId="0" fillId="0" fontId="2" numFmtId="0" xfId="0" applyAlignment="1" applyFont="1">
      <alignment readingOrder="0" vertical="center"/>
    </xf>
    <xf borderId="0" fillId="0" fontId="1" numFmtId="0" xfId="0" applyAlignment="1" applyFont="1">
      <alignment horizontal="right" vertical="center"/>
    </xf>
    <xf borderId="0" fillId="0" fontId="2" numFmtId="10" xfId="0" applyAlignment="1" applyFont="1" applyNumberFormat="1">
      <alignment vertical="center"/>
    </xf>
    <xf borderId="0" fillId="0" fontId="3" numFmtId="0" xfId="0" applyAlignment="1" applyFont="1">
      <alignment horizontal="right" readingOrder="0" shrinkToFit="0" vertical="center" wrapText="0"/>
    </xf>
    <xf borderId="0" fillId="0" fontId="4" numFmtId="0" xfId="0" applyAlignment="1" applyFont="1">
      <alignment horizontal="right" readingOrder="0" shrinkToFit="0" vertical="center" wrapText="0"/>
    </xf>
    <xf borderId="0" fillId="0" fontId="1" numFmtId="0" xfId="0" applyAlignment="1" applyFont="1">
      <alignment horizontal="center" readingOrder="0" vertical="center"/>
    </xf>
    <xf borderId="0" fillId="0" fontId="5" numFmtId="0" xfId="0" applyAlignment="1" applyFont="1">
      <alignment vertical="center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1.22" defaultRowHeight="15.0"/>
  <cols>
    <col customWidth="1" min="1" max="1" width="24.33"/>
    <col customWidth="1" min="2" max="26" width="6.78"/>
  </cols>
  <sheetData>
    <row r="1" ht="15.75" customHeight="1">
      <c r="A1" s="1" t="s">
        <v>0</v>
      </c>
      <c r="B1" s="2" t="s">
        <v>1</v>
      </c>
      <c r="F1" s="2"/>
      <c r="G1" s="2" t="s">
        <v>2</v>
      </c>
      <c r="K1" s="2"/>
      <c r="L1" s="2" t="s">
        <v>3</v>
      </c>
    </row>
    <row r="2" ht="15.75" customHeight="1">
      <c r="A2" s="3" t="s">
        <v>4</v>
      </c>
      <c r="B2" s="2" t="s">
        <v>5</v>
      </c>
      <c r="D2" s="2" t="s">
        <v>6</v>
      </c>
      <c r="F2" s="2"/>
      <c r="G2" s="2" t="s">
        <v>5</v>
      </c>
      <c r="I2" s="2" t="s">
        <v>6</v>
      </c>
      <c r="K2" s="2"/>
      <c r="L2" s="2" t="s">
        <v>5</v>
      </c>
      <c r="N2" s="2" t="s">
        <v>6</v>
      </c>
    </row>
    <row r="3" ht="15.75" customHeight="1">
      <c r="A3" s="3" t="s">
        <v>7</v>
      </c>
      <c r="B3" s="4">
        <v>590.0</v>
      </c>
      <c r="C3" s="5">
        <f>B3/1180</f>
        <v>0.5</v>
      </c>
      <c r="D3" s="4">
        <v>590.0</v>
      </c>
      <c r="E3" s="5">
        <f>D3/1180</f>
        <v>0.5</v>
      </c>
      <c r="F3" s="6" t="s">
        <v>8</v>
      </c>
      <c r="G3" s="4">
        <v>551.0</v>
      </c>
      <c r="H3" s="5">
        <f>G3/1102</f>
        <v>0.5</v>
      </c>
      <c r="I3" s="4">
        <v>551.0</v>
      </c>
      <c r="J3" s="5">
        <f>I3/1102</f>
        <v>0.5</v>
      </c>
      <c r="K3" s="6" t="s">
        <v>8</v>
      </c>
      <c r="L3" s="4">
        <v>371.0</v>
      </c>
      <c r="M3" s="5">
        <f>L3/742</f>
        <v>0.5</v>
      </c>
      <c r="N3" s="4">
        <v>371.0</v>
      </c>
      <c r="O3" s="5">
        <f>N3/742</f>
        <v>0.5</v>
      </c>
      <c r="P3" s="6" t="s">
        <v>8</v>
      </c>
    </row>
    <row r="4" ht="15.75" customHeight="1">
      <c r="A4" s="7" t="s">
        <v>9</v>
      </c>
      <c r="B4" s="7" t="s">
        <v>10</v>
      </c>
      <c r="C4" s="8" t="s">
        <v>11</v>
      </c>
      <c r="D4" s="7" t="s">
        <v>10</v>
      </c>
      <c r="E4" s="8" t="s">
        <v>11</v>
      </c>
      <c r="F4" s="2" t="s">
        <v>12</v>
      </c>
      <c r="G4" s="7" t="s">
        <v>10</v>
      </c>
      <c r="H4" s="8" t="s">
        <v>11</v>
      </c>
      <c r="I4" s="7" t="s">
        <v>10</v>
      </c>
      <c r="J4" s="8" t="s">
        <v>11</v>
      </c>
      <c r="K4" s="2" t="s">
        <v>12</v>
      </c>
      <c r="L4" s="7" t="s">
        <v>10</v>
      </c>
      <c r="M4" s="8" t="s">
        <v>11</v>
      </c>
      <c r="N4" s="7" t="s">
        <v>10</v>
      </c>
      <c r="O4" s="8" t="s">
        <v>11</v>
      </c>
      <c r="P4" s="2" t="s">
        <v>12</v>
      </c>
    </row>
    <row r="5" ht="15.75" customHeight="1">
      <c r="B5" s="9">
        <v>48.18</v>
      </c>
      <c r="C5" s="9">
        <v>10.62</v>
      </c>
      <c r="D5" s="9">
        <v>48.19</v>
      </c>
      <c r="E5" s="9">
        <v>10.62</v>
      </c>
      <c r="F5" s="9">
        <v>0.001</v>
      </c>
      <c r="G5" s="9">
        <v>47.7</v>
      </c>
      <c r="H5" s="9">
        <v>10.55</v>
      </c>
      <c r="I5" s="9">
        <v>47.7</v>
      </c>
      <c r="J5" s="9">
        <v>10.54</v>
      </c>
      <c r="K5" s="9" t="s">
        <v>13</v>
      </c>
      <c r="L5" s="9">
        <v>46.83</v>
      </c>
      <c r="M5" s="9">
        <v>10.52</v>
      </c>
      <c r="N5" s="9">
        <v>46.86</v>
      </c>
      <c r="O5" s="9">
        <v>10.52</v>
      </c>
      <c r="P5" s="9" t="s">
        <v>13</v>
      </c>
    </row>
    <row r="6" ht="15.75" customHeight="1"/>
    <row r="7" ht="15.75" customHeight="1">
      <c r="A7" s="7" t="s">
        <v>14</v>
      </c>
      <c r="B7" s="2" t="s">
        <v>15</v>
      </c>
      <c r="C7" s="2" t="s">
        <v>16</v>
      </c>
      <c r="D7" s="2" t="s">
        <v>15</v>
      </c>
      <c r="E7" s="2" t="s">
        <v>16</v>
      </c>
      <c r="F7" s="2" t="s">
        <v>17</v>
      </c>
      <c r="G7" s="2" t="s">
        <v>15</v>
      </c>
      <c r="H7" s="2" t="s">
        <v>16</v>
      </c>
      <c r="I7" s="2" t="s">
        <v>15</v>
      </c>
      <c r="J7" s="2" t="s">
        <v>16</v>
      </c>
      <c r="K7" s="2" t="s">
        <v>17</v>
      </c>
      <c r="L7" s="2" t="s">
        <v>15</v>
      </c>
      <c r="M7" s="2" t="s">
        <v>16</v>
      </c>
      <c r="N7" s="2" t="s">
        <v>15</v>
      </c>
      <c r="O7" s="2" t="s">
        <v>16</v>
      </c>
      <c r="P7" s="2" t="s">
        <v>17</v>
      </c>
    </row>
    <row r="8" ht="15.75" customHeight="1">
      <c r="A8" s="10" t="s">
        <v>18</v>
      </c>
      <c r="B8" s="7">
        <v>213.0</v>
      </c>
      <c r="C8" s="11">
        <f t="shared" ref="C8:C9" si="1">B8/(B8+D8)</f>
        <v>0.5325</v>
      </c>
      <c r="D8" s="7">
        <v>187.0</v>
      </c>
      <c r="E8" s="11">
        <f t="shared" ref="E8:E9" si="2">D8/(B8+D8)</f>
        <v>0.4675</v>
      </c>
      <c r="F8" s="9">
        <v>0.124</v>
      </c>
      <c r="G8" s="9">
        <v>162.0</v>
      </c>
      <c r="H8" s="11">
        <f t="shared" ref="H8:H9" si="3">G8/(G8+I8)</f>
        <v>0.525974026</v>
      </c>
      <c r="I8" s="9">
        <v>146.0</v>
      </c>
      <c r="J8" s="11">
        <f t="shared" ref="J8:J9" si="4">I8/(G8+I8)</f>
        <v>0.474025974</v>
      </c>
      <c r="K8" s="12">
        <v>0.314</v>
      </c>
      <c r="L8" s="9">
        <v>123.0</v>
      </c>
      <c r="M8" s="11">
        <f t="shared" ref="M8:M9" si="5">L8/(L8+N8)</f>
        <v>0.5590909091</v>
      </c>
      <c r="N8" s="9">
        <v>97.0</v>
      </c>
      <c r="O8" s="11">
        <f t="shared" ref="O8:O9" si="6">N8/(L8+N8)</f>
        <v>0.4409090909</v>
      </c>
      <c r="P8" s="9">
        <v>0.044</v>
      </c>
    </row>
    <row r="9" ht="15.75" customHeight="1">
      <c r="A9" s="10" t="s">
        <v>19</v>
      </c>
      <c r="B9" s="7">
        <v>377.0</v>
      </c>
      <c r="C9" s="11">
        <f t="shared" si="1"/>
        <v>0.4833333333</v>
      </c>
      <c r="D9" s="7">
        <v>403.0</v>
      </c>
      <c r="E9" s="11">
        <f t="shared" si="2"/>
        <v>0.5166666667</v>
      </c>
      <c r="G9" s="9">
        <v>389.0</v>
      </c>
      <c r="H9" s="11">
        <f t="shared" si="3"/>
        <v>0.4899244332</v>
      </c>
      <c r="I9" s="9">
        <v>405.0</v>
      </c>
      <c r="J9" s="11">
        <f t="shared" si="4"/>
        <v>0.5100755668</v>
      </c>
      <c r="L9" s="9">
        <v>248.0</v>
      </c>
      <c r="M9" s="11">
        <f t="shared" si="5"/>
        <v>0.4750957854</v>
      </c>
      <c r="N9" s="9">
        <v>274.0</v>
      </c>
      <c r="O9" s="11">
        <f t="shared" si="6"/>
        <v>0.5249042146</v>
      </c>
    </row>
    <row r="10" ht="15.75" customHeight="1">
      <c r="A10" s="10"/>
    </row>
    <row r="11" ht="15.75" customHeight="1">
      <c r="A11" s="9" t="s">
        <v>20</v>
      </c>
      <c r="B11" s="7" t="s">
        <v>10</v>
      </c>
      <c r="C11" s="8" t="s">
        <v>11</v>
      </c>
      <c r="D11" s="7" t="s">
        <v>10</v>
      </c>
      <c r="E11" s="8" t="s">
        <v>11</v>
      </c>
      <c r="F11" s="2" t="s">
        <v>12</v>
      </c>
      <c r="G11" s="7" t="s">
        <v>10</v>
      </c>
      <c r="H11" s="8" t="s">
        <v>11</v>
      </c>
      <c r="I11" s="7" t="s">
        <v>10</v>
      </c>
      <c r="J11" s="8" t="s">
        <v>11</v>
      </c>
      <c r="K11" s="2" t="s">
        <v>12</v>
      </c>
      <c r="L11" s="7" t="s">
        <v>10</v>
      </c>
      <c r="M11" s="8" t="s">
        <v>11</v>
      </c>
      <c r="N11" s="7" t="s">
        <v>10</v>
      </c>
      <c r="O11" s="8" t="s">
        <v>11</v>
      </c>
      <c r="P11" s="2" t="s">
        <v>12</v>
      </c>
    </row>
    <row r="12" ht="15.75" customHeight="1">
      <c r="B12" s="9">
        <v>63.05</v>
      </c>
      <c r="C12" s="9">
        <v>12.13</v>
      </c>
      <c r="D12" s="9">
        <v>63.01</v>
      </c>
      <c r="E12" s="13">
        <v>12.13</v>
      </c>
      <c r="F12" s="14">
        <v>0.514</v>
      </c>
      <c r="G12" s="9">
        <v>61.28</v>
      </c>
      <c r="H12" s="9">
        <v>11.25</v>
      </c>
      <c r="I12" s="9">
        <v>61.31</v>
      </c>
      <c r="J12" s="9">
        <v>11.27</v>
      </c>
      <c r="K12" s="12">
        <v>0.413</v>
      </c>
      <c r="L12" s="9">
        <v>63.41</v>
      </c>
      <c r="M12" s="9">
        <v>12.48</v>
      </c>
      <c r="N12" s="9">
        <v>63.42</v>
      </c>
      <c r="O12" s="9">
        <v>12.47</v>
      </c>
      <c r="P12" s="12">
        <v>0.933</v>
      </c>
    </row>
    <row r="13" ht="15.75" customHeight="1"/>
    <row r="14" ht="15.75" customHeight="1">
      <c r="A14" s="9" t="s">
        <v>21</v>
      </c>
      <c r="B14" s="7" t="s">
        <v>10</v>
      </c>
      <c r="C14" s="8" t="s">
        <v>11</v>
      </c>
      <c r="D14" s="7" t="s">
        <v>10</v>
      </c>
      <c r="E14" s="8" t="s">
        <v>11</v>
      </c>
      <c r="F14" s="2" t="s">
        <v>12</v>
      </c>
      <c r="G14" s="7" t="s">
        <v>10</v>
      </c>
      <c r="H14" s="8" t="s">
        <v>11</v>
      </c>
      <c r="I14" s="7" t="s">
        <v>10</v>
      </c>
      <c r="J14" s="8" t="s">
        <v>11</v>
      </c>
      <c r="K14" s="2" t="s">
        <v>12</v>
      </c>
      <c r="L14" s="7" t="s">
        <v>10</v>
      </c>
      <c r="M14" s="8" t="s">
        <v>11</v>
      </c>
      <c r="N14" s="7" t="s">
        <v>10</v>
      </c>
      <c r="O14" s="8" t="s">
        <v>11</v>
      </c>
      <c r="P14" s="2" t="s">
        <v>12</v>
      </c>
    </row>
    <row r="15" ht="15.75" customHeight="1">
      <c r="B15" s="9">
        <v>24.12</v>
      </c>
      <c r="C15" s="9">
        <v>3.77</v>
      </c>
      <c r="D15" s="13">
        <v>24.12</v>
      </c>
      <c r="E15" s="13">
        <v>3.77</v>
      </c>
      <c r="F15" s="9">
        <v>0.455</v>
      </c>
      <c r="G15" s="9">
        <v>23.64</v>
      </c>
      <c r="H15" s="9">
        <v>3.44</v>
      </c>
      <c r="I15" s="9">
        <v>23.65</v>
      </c>
      <c r="J15" s="9">
        <v>3.44</v>
      </c>
      <c r="K15" s="12">
        <v>0.621</v>
      </c>
      <c r="L15" s="9">
        <v>24.3</v>
      </c>
      <c r="M15" s="9">
        <v>3.96</v>
      </c>
      <c r="N15" s="9">
        <v>24.31</v>
      </c>
      <c r="O15" s="9">
        <v>3.96</v>
      </c>
      <c r="P15" s="12">
        <v>0.767</v>
      </c>
    </row>
    <row r="16" ht="15.75" customHeight="1">
      <c r="F16" s="15"/>
    </row>
    <row r="17" ht="15.75" customHeight="1">
      <c r="A17" s="9" t="s">
        <v>22</v>
      </c>
      <c r="B17" s="7" t="s">
        <v>10</v>
      </c>
      <c r="C17" s="8" t="s">
        <v>11</v>
      </c>
      <c r="D17" s="7" t="s">
        <v>10</v>
      </c>
      <c r="E17" s="8" t="s">
        <v>11</v>
      </c>
      <c r="F17" s="2" t="s">
        <v>12</v>
      </c>
      <c r="G17" s="7" t="s">
        <v>10</v>
      </c>
      <c r="H17" s="8" t="s">
        <v>11</v>
      </c>
      <c r="I17" s="7" t="s">
        <v>10</v>
      </c>
      <c r="J17" s="8" t="s">
        <v>11</v>
      </c>
      <c r="K17" s="2" t="s">
        <v>12</v>
      </c>
      <c r="L17" s="7" t="s">
        <v>10</v>
      </c>
      <c r="M17" s="8" t="s">
        <v>11</v>
      </c>
      <c r="N17" s="7" t="s">
        <v>10</v>
      </c>
      <c r="O17" s="8" t="s">
        <v>11</v>
      </c>
      <c r="P17" s="2" t="s">
        <v>12</v>
      </c>
    </row>
    <row r="18" ht="15.75" customHeight="1">
      <c r="B18" s="9">
        <v>27.997</v>
      </c>
      <c r="C18" s="9">
        <v>8.6</v>
      </c>
      <c r="D18" s="9">
        <v>28.0</v>
      </c>
      <c r="E18" s="13">
        <v>8.59</v>
      </c>
      <c r="F18" s="9">
        <v>0.56</v>
      </c>
      <c r="G18" s="9">
        <v>28.23</v>
      </c>
      <c r="H18" s="9">
        <v>8.47</v>
      </c>
      <c r="I18" s="9">
        <v>28.24</v>
      </c>
      <c r="J18" s="9">
        <v>8.46</v>
      </c>
      <c r="K18" s="12">
        <v>0.941</v>
      </c>
      <c r="L18" s="9">
        <v>28.756</v>
      </c>
      <c r="M18" s="9">
        <v>8.78</v>
      </c>
      <c r="N18" s="9">
        <v>28.75</v>
      </c>
      <c r="O18" s="9">
        <v>8.78</v>
      </c>
      <c r="P18" s="12">
        <v>0.578</v>
      </c>
    </row>
    <row r="19" ht="15.75" customHeight="1"/>
    <row r="20" ht="15.75" customHeight="1">
      <c r="A20" s="9" t="s">
        <v>23</v>
      </c>
      <c r="B20" s="7" t="s">
        <v>10</v>
      </c>
      <c r="C20" s="8" t="s">
        <v>11</v>
      </c>
      <c r="D20" s="7" t="s">
        <v>10</v>
      </c>
      <c r="E20" s="8" t="s">
        <v>11</v>
      </c>
      <c r="F20" s="2" t="s">
        <v>12</v>
      </c>
      <c r="G20" s="7" t="s">
        <v>10</v>
      </c>
      <c r="H20" s="8" t="s">
        <v>11</v>
      </c>
      <c r="I20" s="7" t="s">
        <v>10</v>
      </c>
      <c r="J20" s="8" t="s">
        <v>11</v>
      </c>
      <c r="K20" s="2" t="s">
        <v>12</v>
      </c>
      <c r="L20" s="7" t="s">
        <v>10</v>
      </c>
      <c r="M20" s="8" t="s">
        <v>11</v>
      </c>
      <c r="N20" s="7" t="s">
        <v>10</v>
      </c>
      <c r="O20" s="8" t="s">
        <v>11</v>
      </c>
      <c r="P20" s="2" t="s">
        <v>12</v>
      </c>
    </row>
    <row r="21" ht="15.75" customHeight="1">
      <c r="B21" s="9">
        <v>82.94</v>
      </c>
      <c r="C21" s="9">
        <v>9.8</v>
      </c>
      <c r="D21" s="9">
        <v>82.93</v>
      </c>
      <c r="E21" s="9">
        <v>9.78</v>
      </c>
      <c r="F21" s="9">
        <v>0.708</v>
      </c>
      <c r="G21" s="9">
        <v>81.74</v>
      </c>
      <c r="H21" s="9">
        <v>9.43</v>
      </c>
      <c r="I21" s="9">
        <v>81.73</v>
      </c>
      <c r="J21" s="9">
        <v>9.43</v>
      </c>
      <c r="K21" s="12">
        <v>0.998</v>
      </c>
      <c r="L21" s="9">
        <v>83.28</v>
      </c>
      <c r="M21" s="9">
        <v>10.06</v>
      </c>
      <c r="N21" s="9">
        <v>83.29</v>
      </c>
      <c r="O21" s="9">
        <v>10.06</v>
      </c>
      <c r="P21" s="12">
        <v>0.671</v>
      </c>
    </row>
    <row r="22" ht="15.75" customHeight="1"/>
    <row r="23" ht="15.75" customHeight="1">
      <c r="A23" s="9" t="s">
        <v>24</v>
      </c>
      <c r="B23" s="7" t="s">
        <v>10</v>
      </c>
      <c r="C23" s="8" t="s">
        <v>11</v>
      </c>
      <c r="D23" s="7" t="s">
        <v>10</v>
      </c>
      <c r="E23" s="8" t="s">
        <v>11</v>
      </c>
      <c r="F23" s="2" t="s">
        <v>12</v>
      </c>
      <c r="G23" s="7" t="s">
        <v>10</v>
      </c>
      <c r="H23" s="8" t="s">
        <v>11</v>
      </c>
      <c r="I23" s="7" t="s">
        <v>10</v>
      </c>
      <c r="J23" s="8" t="s">
        <v>11</v>
      </c>
      <c r="K23" s="2" t="s">
        <v>12</v>
      </c>
      <c r="L23" s="7" t="s">
        <v>10</v>
      </c>
      <c r="M23" s="8" t="s">
        <v>11</v>
      </c>
      <c r="N23" s="7" t="s">
        <v>10</v>
      </c>
      <c r="O23" s="8" t="s">
        <v>11</v>
      </c>
      <c r="P23" s="2" t="s">
        <v>12</v>
      </c>
    </row>
    <row r="24" ht="15.75" customHeight="1">
      <c r="B24" s="9">
        <v>96.53</v>
      </c>
      <c r="C24" s="9">
        <v>6.94</v>
      </c>
      <c r="D24" s="9">
        <v>96.55</v>
      </c>
      <c r="E24" s="9">
        <v>6.93</v>
      </c>
      <c r="F24" s="9">
        <v>0.753</v>
      </c>
      <c r="G24" s="9">
        <v>95.83</v>
      </c>
      <c r="H24" s="9">
        <v>6.56</v>
      </c>
      <c r="I24" s="9">
        <v>95.85</v>
      </c>
      <c r="J24" s="9">
        <v>6.56</v>
      </c>
      <c r="K24" s="12">
        <v>0.461</v>
      </c>
      <c r="L24" s="9">
        <v>97.06</v>
      </c>
      <c r="M24" s="9">
        <v>7.38</v>
      </c>
      <c r="N24" s="9">
        <v>97.08</v>
      </c>
      <c r="O24" s="9">
        <v>7.38</v>
      </c>
      <c r="P24" s="12">
        <v>0.929</v>
      </c>
    </row>
    <row r="25" ht="15.75" customHeight="1"/>
    <row r="26" ht="15.75" customHeight="1">
      <c r="A26" s="9" t="s">
        <v>25</v>
      </c>
      <c r="B26" s="7" t="s">
        <v>10</v>
      </c>
      <c r="C26" s="8" t="s">
        <v>11</v>
      </c>
      <c r="D26" s="7" t="s">
        <v>10</v>
      </c>
      <c r="E26" s="8" t="s">
        <v>11</v>
      </c>
      <c r="F26" s="2" t="s">
        <v>12</v>
      </c>
      <c r="G26" s="7" t="s">
        <v>10</v>
      </c>
      <c r="H26" s="8" t="s">
        <v>11</v>
      </c>
      <c r="I26" s="7" t="s">
        <v>10</v>
      </c>
      <c r="J26" s="8" t="s">
        <v>11</v>
      </c>
      <c r="K26" s="2" t="s">
        <v>12</v>
      </c>
      <c r="L26" s="7" t="s">
        <v>10</v>
      </c>
      <c r="M26" s="8" t="s">
        <v>11</v>
      </c>
      <c r="N26" s="7" t="s">
        <v>10</v>
      </c>
      <c r="O26" s="8" t="s">
        <v>11</v>
      </c>
      <c r="P26" s="2" t="s">
        <v>12</v>
      </c>
    </row>
    <row r="27" ht="15.75" customHeight="1">
      <c r="B27" s="9">
        <v>0.86</v>
      </c>
      <c r="C27" s="9">
        <v>0.07</v>
      </c>
      <c r="D27" s="9">
        <v>0.86</v>
      </c>
      <c r="E27" s="9">
        <v>0.07</v>
      </c>
      <c r="F27" s="9">
        <v>0.819</v>
      </c>
      <c r="G27" s="9">
        <v>0.85</v>
      </c>
      <c r="H27" s="9">
        <v>0.07</v>
      </c>
      <c r="I27" s="9">
        <v>0.85</v>
      </c>
      <c r="J27" s="9">
        <v>0.07</v>
      </c>
      <c r="K27" s="12">
        <v>0.53</v>
      </c>
      <c r="L27" s="9">
        <v>0.86</v>
      </c>
      <c r="M27" s="9">
        <v>0.07</v>
      </c>
      <c r="N27" s="9">
        <v>0.86</v>
      </c>
      <c r="O27" s="9">
        <v>0.07</v>
      </c>
      <c r="P27" s="12">
        <v>0.564</v>
      </c>
    </row>
    <row r="28" ht="15.75" customHeight="1"/>
    <row r="29" ht="15.75" customHeight="1">
      <c r="A29" s="9" t="s">
        <v>26</v>
      </c>
      <c r="B29" s="7" t="s">
        <v>10</v>
      </c>
      <c r="C29" s="8" t="s">
        <v>11</v>
      </c>
      <c r="D29" s="7" t="s">
        <v>10</v>
      </c>
      <c r="E29" s="8" t="s">
        <v>11</v>
      </c>
      <c r="F29" s="2" t="s">
        <v>12</v>
      </c>
      <c r="G29" s="7" t="s">
        <v>10</v>
      </c>
      <c r="H29" s="8" t="s">
        <v>11</v>
      </c>
      <c r="I29" s="7" t="s">
        <v>10</v>
      </c>
      <c r="J29" s="8" t="s">
        <v>11</v>
      </c>
      <c r="K29" s="2" t="s">
        <v>12</v>
      </c>
      <c r="L29" s="7" t="s">
        <v>10</v>
      </c>
      <c r="M29" s="8" t="s">
        <v>11</v>
      </c>
      <c r="N29" s="7" t="s">
        <v>10</v>
      </c>
      <c r="O29" s="8" t="s">
        <v>11</v>
      </c>
      <c r="P29" s="2" t="s">
        <v>12</v>
      </c>
    </row>
    <row r="30" ht="15.75" customHeight="1">
      <c r="B30" s="9">
        <v>0.86</v>
      </c>
      <c r="C30" s="9">
        <v>0.07</v>
      </c>
      <c r="D30" s="9">
        <v>0.73</v>
      </c>
      <c r="E30" s="9">
        <v>0.21</v>
      </c>
      <c r="F30" s="9">
        <v>0.41</v>
      </c>
      <c r="G30" s="9">
        <v>0.71</v>
      </c>
      <c r="H30" s="9">
        <v>0.2</v>
      </c>
      <c r="I30" s="9">
        <v>0.71</v>
      </c>
      <c r="J30" s="9">
        <v>0.21</v>
      </c>
      <c r="K30" s="12">
        <v>0.575</v>
      </c>
      <c r="L30" s="9">
        <v>0.72</v>
      </c>
      <c r="M30" s="9">
        <v>0.19</v>
      </c>
      <c r="N30" s="9">
        <v>0.72</v>
      </c>
      <c r="O30" s="9">
        <v>0.19</v>
      </c>
      <c r="P30" s="12">
        <v>0.044</v>
      </c>
    </row>
    <row r="31" ht="15.75" customHeight="1"/>
    <row r="32" ht="15.75" customHeight="1">
      <c r="A32" s="9" t="s">
        <v>27</v>
      </c>
      <c r="B32" s="7" t="s">
        <v>10</v>
      </c>
      <c r="C32" s="8" t="s">
        <v>11</v>
      </c>
      <c r="D32" s="7" t="s">
        <v>10</v>
      </c>
      <c r="E32" s="8" t="s">
        <v>11</v>
      </c>
      <c r="F32" s="2" t="s">
        <v>12</v>
      </c>
      <c r="G32" s="7" t="s">
        <v>10</v>
      </c>
      <c r="H32" s="8" t="s">
        <v>11</v>
      </c>
      <c r="I32" s="7" t="s">
        <v>10</v>
      </c>
      <c r="J32" s="8" t="s">
        <v>11</v>
      </c>
      <c r="K32" s="2" t="s">
        <v>12</v>
      </c>
      <c r="L32" s="7" t="s">
        <v>10</v>
      </c>
      <c r="M32" s="8" t="s">
        <v>11</v>
      </c>
      <c r="N32" s="7" t="s">
        <v>10</v>
      </c>
      <c r="O32" s="8" t="s">
        <v>11</v>
      </c>
      <c r="P32" s="2" t="s">
        <v>12</v>
      </c>
    </row>
    <row r="33" ht="15.75" customHeight="1">
      <c r="B33" s="9">
        <v>5.45</v>
      </c>
      <c r="C33" s="9">
        <v>1.46</v>
      </c>
      <c r="D33" s="9">
        <v>5.44</v>
      </c>
      <c r="E33" s="9">
        <v>1.46</v>
      </c>
      <c r="F33" s="9">
        <v>0.758</v>
      </c>
      <c r="G33" s="9">
        <v>5.27</v>
      </c>
      <c r="H33" s="9">
        <v>1.34</v>
      </c>
      <c r="I33" s="9">
        <v>5.27</v>
      </c>
      <c r="J33" s="9">
        <v>1.34</v>
      </c>
      <c r="K33" s="12">
        <v>0.028</v>
      </c>
      <c r="L33" s="9">
        <v>5.35</v>
      </c>
      <c r="M33" s="9">
        <v>1.43</v>
      </c>
      <c r="N33" s="9">
        <v>5.35</v>
      </c>
      <c r="O33" s="9">
        <v>1.43</v>
      </c>
      <c r="P33" s="12">
        <v>0.377</v>
      </c>
    </row>
    <row r="34" ht="15.75" customHeight="1"/>
    <row r="35" ht="15.75" customHeight="1">
      <c r="A35" s="16" t="s">
        <v>28</v>
      </c>
      <c r="B35" s="2" t="s">
        <v>15</v>
      </c>
      <c r="C35" s="2" t="s">
        <v>16</v>
      </c>
      <c r="D35" s="2" t="s">
        <v>15</v>
      </c>
      <c r="E35" s="2" t="s">
        <v>16</v>
      </c>
      <c r="F35" s="2" t="s">
        <v>17</v>
      </c>
      <c r="G35" s="2" t="s">
        <v>15</v>
      </c>
      <c r="H35" s="2" t="s">
        <v>16</v>
      </c>
      <c r="I35" s="2" t="s">
        <v>15</v>
      </c>
      <c r="J35" s="2" t="s">
        <v>16</v>
      </c>
      <c r="K35" s="2" t="s">
        <v>17</v>
      </c>
      <c r="L35" s="2" t="s">
        <v>15</v>
      </c>
      <c r="M35" s="2" t="s">
        <v>16</v>
      </c>
      <c r="N35" s="2" t="s">
        <v>15</v>
      </c>
      <c r="O35" s="2" t="s">
        <v>16</v>
      </c>
      <c r="P35" s="2" t="s">
        <v>17</v>
      </c>
    </row>
    <row r="36" ht="15.75" customHeight="1">
      <c r="A36" s="16" t="s">
        <v>29</v>
      </c>
      <c r="B36" s="9">
        <v>143.0</v>
      </c>
      <c r="C36" s="11">
        <f t="shared" ref="C36:C37" si="7">B36/(B36+D36)</f>
        <v>0.5107142857</v>
      </c>
      <c r="D36" s="9">
        <v>137.0</v>
      </c>
      <c r="E36" s="7">
        <f>D36/(D36+D37)</f>
        <v>0.2322033898</v>
      </c>
      <c r="F36" s="9">
        <v>0.732</v>
      </c>
      <c r="G36" s="9">
        <v>119.0</v>
      </c>
      <c r="H36" s="11">
        <f t="shared" ref="H36:H37" si="8">G36/(G36+I36)</f>
        <v>0.4473684211</v>
      </c>
      <c r="I36" s="9">
        <v>147.0</v>
      </c>
      <c r="J36" s="11">
        <f t="shared" ref="J36:J37" si="9">I36/(G36+I36)</f>
        <v>0.5526315789</v>
      </c>
      <c r="K36" s="9">
        <v>0.057</v>
      </c>
      <c r="L36" s="9">
        <v>84.0</v>
      </c>
      <c r="M36" s="7">
        <f>L36/(L36+L37)</f>
        <v>0.2258064516</v>
      </c>
      <c r="N36" s="9">
        <v>107.0</v>
      </c>
      <c r="O36" s="11">
        <f t="shared" ref="O36:O37" si="10">N36/(L36+N36)</f>
        <v>0.5602094241</v>
      </c>
      <c r="P36" s="12">
        <v>0.053</v>
      </c>
    </row>
    <row r="37" ht="15.75" customHeight="1">
      <c r="A37" s="16" t="s">
        <v>30</v>
      </c>
      <c r="B37" s="9">
        <v>447.0</v>
      </c>
      <c r="C37" s="11">
        <f t="shared" si="7"/>
        <v>0.4966666667</v>
      </c>
      <c r="D37" s="9">
        <v>453.0</v>
      </c>
      <c r="E37" s="7">
        <f>D37/(D36+D37)</f>
        <v>0.7677966102</v>
      </c>
      <c r="G37" s="9">
        <v>432.0</v>
      </c>
      <c r="H37" s="11">
        <f t="shared" si="8"/>
        <v>0.5167464115</v>
      </c>
      <c r="I37" s="9">
        <v>404.0</v>
      </c>
      <c r="J37" s="11">
        <f t="shared" si="9"/>
        <v>0.4832535885</v>
      </c>
      <c r="L37" s="9">
        <v>288.0</v>
      </c>
      <c r="M37" s="7">
        <f>L37/(L36+L37)</f>
        <v>0.7741935484</v>
      </c>
      <c r="N37" s="9">
        <v>264.0</v>
      </c>
      <c r="O37" s="11">
        <f t="shared" si="10"/>
        <v>0.4782608696</v>
      </c>
    </row>
    <row r="38" ht="15.75" customHeight="1">
      <c r="A38" s="17"/>
    </row>
    <row r="39" ht="15.75" customHeight="1">
      <c r="A39" s="16" t="s">
        <v>31</v>
      </c>
      <c r="B39" s="2" t="s">
        <v>15</v>
      </c>
      <c r="C39" s="2" t="s">
        <v>16</v>
      </c>
      <c r="D39" s="2" t="s">
        <v>15</v>
      </c>
      <c r="E39" s="2" t="s">
        <v>16</v>
      </c>
      <c r="F39" s="2" t="s">
        <v>17</v>
      </c>
      <c r="G39" s="2" t="s">
        <v>15</v>
      </c>
      <c r="H39" s="2" t="s">
        <v>16</v>
      </c>
      <c r="I39" s="2" t="s">
        <v>15</v>
      </c>
      <c r="J39" s="2" t="s">
        <v>16</v>
      </c>
      <c r="K39" s="2" t="s">
        <v>17</v>
      </c>
      <c r="L39" s="2" t="s">
        <v>15</v>
      </c>
      <c r="M39" s="2" t="s">
        <v>16</v>
      </c>
      <c r="N39" s="2" t="s">
        <v>15</v>
      </c>
      <c r="O39" s="2" t="s">
        <v>16</v>
      </c>
      <c r="P39" s="2" t="s">
        <v>17</v>
      </c>
    </row>
    <row r="40" ht="15.75" customHeight="1">
      <c r="A40" s="16" t="s">
        <v>32</v>
      </c>
      <c r="B40" s="9">
        <v>544.0</v>
      </c>
      <c r="C40" s="11">
        <f t="shared" ref="C40:C41" si="11">B40/(B40+D40)</f>
        <v>0.4949954504</v>
      </c>
      <c r="D40" s="9">
        <v>555.0</v>
      </c>
      <c r="E40" s="11">
        <f t="shared" ref="E40:E41" si="12">D40/(B40+D40)</f>
        <v>0.5050045496</v>
      </c>
      <c r="F40" s="9">
        <v>0.25</v>
      </c>
      <c r="G40" s="9">
        <v>516.0</v>
      </c>
      <c r="H40" s="11">
        <f t="shared" ref="H40:H41" si="13">G40/(G40+I40)</f>
        <v>0.5009708738</v>
      </c>
      <c r="I40" s="9">
        <v>514.0</v>
      </c>
      <c r="J40" s="11">
        <f t="shared" ref="J40:J41" si="14">I40/(G40+I40)</f>
        <v>0.4990291262</v>
      </c>
      <c r="K40" s="9">
        <v>0.994</v>
      </c>
      <c r="L40" s="9">
        <v>347.0</v>
      </c>
      <c r="M40" s="11">
        <f t="shared" ref="M40:M41" si="15">L40/(L40+N40)</f>
        <v>0.502170767</v>
      </c>
      <c r="N40" s="9">
        <v>344.0</v>
      </c>
      <c r="O40" s="11">
        <f t="shared" ref="O40:O41" si="16">N40/(L40+N40)</f>
        <v>0.497829233</v>
      </c>
      <c r="P40" s="12">
        <v>0.886</v>
      </c>
    </row>
    <row r="41" ht="15.75" customHeight="1">
      <c r="A41" s="16" t="s">
        <v>33</v>
      </c>
      <c r="B41" s="9">
        <v>46.0</v>
      </c>
      <c r="C41" s="11">
        <f t="shared" si="11"/>
        <v>0.5679012346</v>
      </c>
      <c r="D41" s="9">
        <v>35.0</v>
      </c>
      <c r="E41" s="11">
        <f t="shared" si="12"/>
        <v>0.4320987654</v>
      </c>
      <c r="G41" s="9">
        <v>35.0</v>
      </c>
      <c r="H41" s="11">
        <f t="shared" si="13"/>
        <v>0.4929577465</v>
      </c>
      <c r="I41" s="9">
        <v>36.0</v>
      </c>
      <c r="J41" s="11">
        <f t="shared" si="14"/>
        <v>0.5070422535</v>
      </c>
      <c r="L41" s="9">
        <v>25.0</v>
      </c>
      <c r="M41" s="11">
        <f t="shared" si="15"/>
        <v>0.4807692308</v>
      </c>
      <c r="N41" s="9">
        <v>27.0</v>
      </c>
      <c r="O41" s="11">
        <f t="shared" si="16"/>
        <v>0.5192307692</v>
      </c>
    </row>
    <row r="42" ht="15.75" customHeight="1">
      <c r="A42" s="17"/>
      <c r="F42" s="2"/>
    </row>
    <row r="43" ht="15.75" customHeight="1">
      <c r="A43" s="16" t="s">
        <v>34</v>
      </c>
      <c r="B43" s="2" t="s">
        <v>15</v>
      </c>
      <c r="C43" s="2" t="s">
        <v>16</v>
      </c>
      <c r="D43" s="2" t="s">
        <v>15</v>
      </c>
      <c r="E43" s="2" t="s">
        <v>16</v>
      </c>
      <c r="F43" s="2" t="s">
        <v>17</v>
      </c>
      <c r="G43" s="2" t="s">
        <v>15</v>
      </c>
      <c r="H43" s="2" t="s">
        <v>16</v>
      </c>
      <c r="I43" s="2" t="s">
        <v>15</v>
      </c>
      <c r="J43" s="2" t="s">
        <v>16</v>
      </c>
      <c r="K43" s="2" t="s">
        <v>17</v>
      </c>
      <c r="L43" s="2" t="s">
        <v>15</v>
      </c>
      <c r="M43" s="2" t="s">
        <v>16</v>
      </c>
      <c r="N43" s="2" t="s">
        <v>15</v>
      </c>
      <c r="O43" s="2" t="s">
        <v>16</v>
      </c>
      <c r="P43" s="2" t="s">
        <v>17</v>
      </c>
    </row>
    <row r="44" ht="15.75" customHeight="1">
      <c r="A44" s="18" t="s">
        <v>35</v>
      </c>
      <c r="B44" s="9">
        <v>82.0</v>
      </c>
      <c r="C44" s="11">
        <f t="shared" ref="C44:C46" si="17">B44/(B44+D44)</f>
        <v>0.5857142857</v>
      </c>
      <c r="D44" s="9">
        <v>58.0</v>
      </c>
      <c r="E44" s="11">
        <f t="shared" ref="E44:E46" si="18">D44/(B44+D44)</f>
        <v>0.4142857143</v>
      </c>
      <c r="F44" s="9">
        <v>0.015</v>
      </c>
      <c r="G44" s="9">
        <v>70.0</v>
      </c>
      <c r="H44" s="11">
        <f t="shared" ref="H44:H46" si="19">G44/(G44+I44)</f>
        <v>0.5982905983</v>
      </c>
      <c r="I44" s="9">
        <v>47.0</v>
      </c>
      <c r="J44" s="11">
        <f t="shared" ref="J44:J46" si="20">I44/(G44+I44)</f>
        <v>0.4017094017</v>
      </c>
      <c r="K44" s="9">
        <v>0.032</v>
      </c>
      <c r="L44" s="9">
        <v>59.0</v>
      </c>
      <c r="M44" s="11">
        <f t="shared" ref="M44:M46" si="21">L44/(L44+N44)</f>
        <v>0.6413043478</v>
      </c>
      <c r="N44" s="9">
        <v>33.0</v>
      </c>
      <c r="O44" s="7">
        <f>N44/(N44+N45+N46)</f>
        <v>0.08894878706</v>
      </c>
      <c r="P44" s="12">
        <v>0.006</v>
      </c>
    </row>
    <row r="45" ht="15.75" customHeight="1">
      <c r="A45" s="18" t="s">
        <v>36</v>
      </c>
      <c r="B45" s="9">
        <v>197.0</v>
      </c>
      <c r="C45" s="11">
        <f t="shared" si="17"/>
        <v>0.5077319588</v>
      </c>
      <c r="D45" s="9">
        <v>191.0</v>
      </c>
      <c r="E45" s="11">
        <f t="shared" si="18"/>
        <v>0.4922680412</v>
      </c>
      <c r="G45" s="9">
        <v>187.0</v>
      </c>
      <c r="H45" s="11">
        <f t="shared" si="19"/>
        <v>0.5165745856</v>
      </c>
      <c r="I45" s="9">
        <v>175.0</v>
      </c>
      <c r="J45" s="11">
        <f t="shared" si="20"/>
        <v>0.4834254144</v>
      </c>
      <c r="L45" s="9">
        <v>115.0</v>
      </c>
      <c r="M45" s="11">
        <f t="shared" si="21"/>
        <v>0.5156950673</v>
      </c>
      <c r="N45" s="9">
        <v>108.0</v>
      </c>
      <c r="O45" s="11">
        <f t="shared" ref="O45:O46" si="22">N45/(L45+N45)</f>
        <v>0.4843049327</v>
      </c>
    </row>
    <row r="46" ht="15.75" customHeight="1">
      <c r="A46" s="18" t="s">
        <v>37</v>
      </c>
      <c r="B46" s="9">
        <v>311.0</v>
      </c>
      <c r="C46" s="11">
        <f t="shared" si="17"/>
        <v>0.476993865</v>
      </c>
      <c r="D46" s="9">
        <v>341.0</v>
      </c>
      <c r="E46" s="11">
        <f t="shared" si="18"/>
        <v>0.523006135</v>
      </c>
      <c r="G46" s="9">
        <v>294.0</v>
      </c>
      <c r="H46" s="11">
        <f t="shared" si="19"/>
        <v>0.4719101124</v>
      </c>
      <c r="I46" s="9">
        <v>329.0</v>
      </c>
      <c r="J46" s="11">
        <f t="shared" si="20"/>
        <v>0.5280898876</v>
      </c>
      <c r="L46" s="9">
        <v>197.0</v>
      </c>
      <c r="M46" s="11">
        <f t="shared" si="21"/>
        <v>0.4613583138</v>
      </c>
      <c r="N46" s="9">
        <v>230.0</v>
      </c>
      <c r="O46" s="11">
        <f t="shared" si="22"/>
        <v>0.5386416862</v>
      </c>
    </row>
    <row r="47" ht="15.75" customHeight="1"/>
    <row r="48" ht="15.75" customHeight="1">
      <c r="A48" s="7" t="s">
        <v>38</v>
      </c>
      <c r="B48" s="2" t="s">
        <v>15</v>
      </c>
      <c r="C48" s="2" t="s">
        <v>16</v>
      </c>
      <c r="D48" s="2" t="s">
        <v>15</v>
      </c>
      <c r="E48" s="2" t="s">
        <v>16</v>
      </c>
      <c r="F48" s="2" t="s">
        <v>17</v>
      </c>
      <c r="G48" s="2" t="s">
        <v>15</v>
      </c>
      <c r="H48" s="2" t="s">
        <v>16</v>
      </c>
      <c r="I48" s="2" t="s">
        <v>15</v>
      </c>
      <c r="J48" s="2" t="s">
        <v>16</v>
      </c>
      <c r="K48" s="2" t="s">
        <v>17</v>
      </c>
      <c r="L48" s="2" t="s">
        <v>15</v>
      </c>
      <c r="M48" s="2" t="s">
        <v>16</v>
      </c>
      <c r="N48" s="2" t="s">
        <v>15</v>
      </c>
      <c r="O48" s="2" t="s">
        <v>16</v>
      </c>
      <c r="P48" s="2" t="s">
        <v>17</v>
      </c>
    </row>
    <row r="49" ht="15.75" customHeight="1">
      <c r="A49" s="7" t="s">
        <v>32</v>
      </c>
      <c r="B49" s="9">
        <v>10.0</v>
      </c>
      <c r="C49" s="11">
        <f t="shared" ref="C49:C50" si="23">B49/(B49+D49)</f>
        <v>0.9090909091</v>
      </c>
      <c r="D49" s="9">
        <v>1.0</v>
      </c>
      <c r="E49" s="11">
        <f t="shared" ref="E49:E50" si="24">D49/(B49+D49)</f>
        <v>0.09090909091</v>
      </c>
      <c r="F49" s="9">
        <v>0.015</v>
      </c>
      <c r="G49" s="9">
        <v>9.0</v>
      </c>
      <c r="H49" s="11">
        <f t="shared" ref="H49:H50" si="25">G49/(G49+I49)</f>
        <v>0.6923076923</v>
      </c>
      <c r="I49" s="9">
        <v>4.0</v>
      </c>
      <c r="J49" s="11">
        <f t="shared" ref="J49:J50" si="26">I49/(G49+I49)</f>
        <v>0.3076923077</v>
      </c>
      <c r="K49" s="9">
        <v>0.264</v>
      </c>
      <c r="L49" s="9">
        <v>0.0</v>
      </c>
      <c r="M49" s="7">
        <f>L49/(L49+L50)</f>
        <v>0</v>
      </c>
      <c r="N49" s="9">
        <v>2.0</v>
      </c>
      <c r="O49" s="11">
        <f t="shared" ref="O49:O50" si="27">N49/(L49+N49)</f>
        <v>1</v>
      </c>
      <c r="P49" s="12">
        <v>0.479</v>
      </c>
    </row>
    <row r="50" ht="15.75" customHeight="1">
      <c r="A50" s="7" t="s">
        <v>33</v>
      </c>
      <c r="B50" s="9">
        <v>580.0</v>
      </c>
      <c r="C50" s="11">
        <f t="shared" si="23"/>
        <v>0.496150556</v>
      </c>
      <c r="D50" s="9">
        <v>589.0</v>
      </c>
      <c r="E50" s="11">
        <f t="shared" si="24"/>
        <v>0.503849444</v>
      </c>
      <c r="G50" s="9">
        <v>542.0</v>
      </c>
      <c r="H50" s="11">
        <f t="shared" si="25"/>
        <v>0.4977043159</v>
      </c>
      <c r="I50" s="9">
        <v>547.0</v>
      </c>
      <c r="J50" s="11">
        <f t="shared" si="26"/>
        <v>0.5022956841</v>
      </c>
      <c r="L50" s="9">
        <v>371.0</v>
      </c>
      <c r="M50" s="7">
        <f>L50/(L49+L50)</f>
        <v>1</v>
      </c>
      <c r="N50" s="9">
        <v>369.0</v>
      </c>
      <c r="O50" s="11">
        <f t="shared" si="27"/>
        <v>0.4986486486</v>
      </c>
    </row>
    <row r="51" ht="15.75" customHeight="1"/>
    <row r="52" ht="15.75" customHeight="1">
      <c r="A52" s="9" t="s">
        <v>39</v>
      </c>
      <c r="B52" s="2" t="s">
        <v>15</v>
      </c>
      <c r="C52" s="2" t="s">
        <v>16</v>
      </c>
      <c r="D52" s="2" t="s">
        <v>15</v>
      </c>
      <c r="E52" s="2" t="s">
        <v>16</v>
      </c>
      <c r="F52" s="2" t="s">
        <v>17</v>
      </c>
      <c r="G52" s="2" t="s">
        <v>15</v>
      </c>
      <c r="H52" s="2" t="s">
        <v>16</v>
      </c>
      <c r="I52" s="2" t="s">
        <v>15</v>
      </c>
      <c r="J52" s="2" t="s">
        <v>16</v>
      </c>
      <c r="K52" s="2" t="s">
        <v>17</v>
      </c>
      <c r="L52" s="2" t="s">
        <v>15</v>
      </c>
      <c r="M52" s="2" t="s">
        <v>16</v>
      </c>
      <c r="N52" s="2" t="s">
        <v>15</v>
      </c>
      <c r="O52" s="2" t="s">
        <v>16</v>
      </c>
      <c r="P52" s="2" t="s">
        <v>17</v>
      </c>
    </row>
    <row r="53" ht="15.75" customHeight="1">
      <c r="A53" s="7" t="s">
        <v>32</v>
      </c>
      <c r="B53" s="9">
        <v>549.0</v>
      </c>
      <c r="C53" s="11">
        <f t="shared" ref="C53:C54" si="28">B53/(B53+D53)</f>
        <v>0.5088044486</v>
      </c>
      <c r="D53" s="9">
        <v>530.0</v>
      </c>
      <c r="E53" s="11">
        <f t="shared" ref="E53:E54" si="29">D53/(B53+D53)</f>
        <v>0.4911955514</v>
      </c>
      <c r="F53" s="9">
        <v>0.174</v>
      </c>
      <c r="G53" s="9">
        <v>507.0</v>
      </c>
      <c r="H53" s="11">
        <f t="shared" ref="H53:H54" si="30">G53/(G53+I53)</f>
        <v>0.505988024</v>
      </c>
      <c r="I53" s="9">
        <v>495.0</v>
      </c>
      <c r="J53" s="11">
        <f t="shared" ref="J53:J54" si="31">I53/(G53+I53)</f>
        <v>0.494011976</v>
      </c>
      <c r="K53" s="9">
        <v>0.064</v>
      </c>
      <c r="L53" s="9">
        <v>351.0</v>
      </c>
      <c r="M53" s="11">
        <f t="shared" ref="M53:M54" si="32">L53/(L53+N53)</f>
        <v>0.5161764706</v>
      </c>
      <c r="N53" s="9">
        <v>329.0</v>
      </c>
      <c r="O53" s="11">
        <f t="shared" ref="O53:O54" si="33">N53/(L53+N53)</f>
        <v>0.4838235294</v>
      </c>
      <c r="P53" s="12">
        <v>0.02</v>
      </c>
    </row>
    <row r="54" ht="15.75" customHeight="1">
      <c r="A54" s="7" t="s">
        <v>33</v>
      </c>
      <c r="B54" s="9">
        <v>39.0</v>
      </c>
      <c r="C54" s="11">
        <f t="shared" si="28"/>
        <v>0.4285714286</v>
      </c>
      <c r="D54" s="9">
        <v>52.0</v>
      </c>
      <c r="E54" s="11">
        <f t="shared" si="29"/>
        <v>0.5714285714</v>
      </c>
      <c r="G54" s="9">
        <v>38.0</v>
      </c>
      <c r="H54" s="11">
        <f t="shared" si="30"/>
        <v>0.3725490196</v>
      </c>
      <c r="I54" s="9">
        <v>64.0</v>
      </c>
      <c r="J54" s="11">
        <f t="shared" si="31"/>
        <v>0.6274509804</v>
      </c>
      <c r="L54" s="9">
        <v>18.0</v>
      </c>
      <c r="M54" s="11">
        <f t="shared" si="32"/>
        <v>0.3396226415</v>
      </c>
      <c r="N54" s="9">
        <v>35.0</v>
      </c>
      <c r="O54" s="11">
        <f t="shared" si="33"/>
        <v>0.6603773585</v>
      </c>
    </row>
    <row r="55" ht="15.75" customHeight="1">
      <c r="A55" s="9"/>
    </row>
    <row r="56" ht="15.75" customHeight="1">
      <c r="A56" s="7" t="s">
        <v>40</v>
      </c>
      <c r="B56" s="2" t="s">
        <v>15</v>
      </c>
      <c r="C56" s="2" t="s">
        <v>16</v>
      </c>
      <c r="D56" s="2" t="s">
        <v>15</v>
      </c>
      <c r="E56" s="2" t="s">
        <v>16</v>
      </c>
      <c r="F56" s="2" t="s">
        <v>17</v>
      </c>
      <c r="G56" s="2" t="s">
        <v>15</v>
      </c>
      <c r="H56" s="2" t="s">
        <v>16</v>
      </c>
      <c r="I56" s="2" t="s">
        <v>15</v>
      </c>
      <c r="J56" s="2" t="s">
        <v>16</v>
      </c>
      <c r="K56" s="2" t="s">
        <v>17</v>
      </c>
      <c r="L56" s="2" t="s">
        <v>15</v>
      </c>
      <c r="M56" s="2" t="s">
        <v>16</v>
      </c>
      <c r="N56" s="2" t="s">
        <v>15</v>
      </c>
      <c r="O56" s="2" t="s">
        <v>16</v>
      </c>
      <c r="P56" s="2" t="s">
        <v>17</v>
      </c>
    </row>
    <row r="57" ht="15.75" customHeight="1">
      <c r="A57" s="7" t="s">
        <v>32</v>
      </c>
      <c r="B57" s="9">
        <v>552.0</v>
      </c>
      <c r="C57" s="11">
        <f t="shared" ref="C57:C58" si="34">B57/(B57+D57)</f>
        <v>0.5022747953</v>
      </c>
      <c r="D57" s="9">
        <v>547.0</v>
      </c>
      <c r="E57" s="11">
        <f t="shared" ref="E57:E58" si="35">D57/(B57+D57)</f>
        <v>0.4977252047</v>
      </c>
      <c r="F57" s="9">
        <v>0.797</v>
      </c>
      <c r="G57" s="9">
        <v>507.0</v>
      </c>
      <c r="H57" s="11">
        <f t="shared" ref="H57:H58" si="36">G57/(G57+I57)</f>
        <v>0.4946341463</v>
      </c>
      <c r="I57" s="9">
        <v>518.0</v>
      </c>
      <c r="J57" s="11">
        <f t="shared" ref="J57:J58" si="37">I57/(G57+I57)</f>
        <v>0.5053658537</v>
      </c>
      <c r="K57" s="9">
        <v>0.201</v>
      </c>
      <c r="L57" s="9">
        <v>350.0</v>
      </c>
      <c r="M57" s="11">
        <f t="shared" ref="M57:M58" si="38">L57/(L57+N57)</f>
        <v>0.4992867332</v>
      </c>
      <c r="N57" s="9">
        <v>351.0</v>
      </c>
      <c r="O57" s="11">
        <f t="shared" ref="O57:O58" si="39">N57/(L57+N57)</f>
        <v>0.5007132668</v>
      </c>
      <c r="P57" s="12">
        <v>0.749</v>
      </c>
    </row>
    <row r="58" ht="15.75" customHeight="1">
      <c r="A58" s="7" t="s">
        <v>33</v>
      </c>
      <c r="B58" s="9">
        <v>35.0</v>
      </c>
      <c r="C58" s="11">
        <f t="shared" si="34"/>
        <v>0.4794520548</v>
      </c>
      <c r="D58" s="9">
        <v>38.0</v>
      </c>
      <c r="E58" s="11">
        <f t="shared" si="35"/>
        <v>0.5205479452</v>
      </c>
      <c r="G58" s="9">
        <v>38.0</v>
      </c>
      <c r="H58" s="11">
        <f t="shared" si="36"/>
        <v>0.5846153846</v>
      </c>
      <c r="I58" s="9">
        <v>27.0</v>
      </c>
      <c r="J58" s="11">
        <f t="shared" si="37"/>
        <v>0.4153846154</v>
      </c>
      <c r="L58" s="9">
        <v>20.0</v>
      </c>
      <c r="M58" s="11">
        <f t="shared" si="38"/>
        <v>0.5405405405</v>
      </c>
      <c r="N58" s="9">
        <v>17.0</v>
      </c>
      <c r="O58" s="11">
        <f t="shared" si="39"/>
        <v>0.4594594595</v>
      </c>
    </row>
    <row r="59" ht="15.75" customHeight="1"/>
    <row r="60" ht="15.75" customHeight="1">
      <c r="A60" s="7" t="s">
        <v>41</v>
      </c>
      <c r="B60" s="2" t="s">
        <v>15</v>
      </c>
      <c r="C60" s="2" t="s">
        <v>16</v>
      </c>
      <c r="D60" s="2" t="s">
        <v>15</v>
      </c>
      <c r="E60" s="2" t="s">
        <v>16</v>
      </c>
      <c r="F60" s="2" t="s">
        <v>17</v>
      </c>
      <c r="G60" s="2" t="s">
        <v>15</v>
      </c>
      <c r="H60" s="2" t="s">
        <v>16</v>
      </c>
      <c r="I60" s="2" t="s">
        <v>15</v>
      </c>
      <c r="J60" s="2" t="s">
        <v>16</v>
      </c>
      <c r="K60" s="2" t="s">
        <v>17</v>
      </c>
      <c r="L60" s="2" t="s">
        <v>15</v>
      </c>
      <c r="M60" s="2" t="s">
        <v>16</v>
      </c>
      <c r="N60" s="2" t="s">
        <v>15</v>
      </c>
      <c r="O60" s="2" t="s">
        <v>16</v>
      </c>
      <c r="P60" s="2" t="s">
        <v>17</v>
      </c>
    </row>
    <row r="61" ht="15.75" customHeight="1">
      <c r="A61" s="7" t="s">
        <v>32</v>
      </c>
      <c r="B61" s="9">
        <v>530.0</v>
      </c>
      <c r="C61" s="11">
        <f t="shared" ref="C61:C62" si="40">B61/(B61+D61)</f>
        <v>0.5</v>
      </c>
      <c r="D61" s="9">
        <v>530.0</v>
      </c>
      <c r="E61" s="11">
        <f t="shared" ref="E61:E62" si="41">D61/(B61+D61)</f>
        <v>0.5</v>
      </c>
      <c r="F61" s="9">
        <v>0.936</v>
      </c>
      <c r="G61" s="9">
        <v>492.0</v>
      </c>
      <c r="H61" s="11">
        <f t="shared" ref="H61:H62" si="42">G61/(G61+I61)</f>
        <v>0.4924924925</v>
      </c>
      <c r="I61" s="9">
        <v>507.0</v>
      </c>
      <c r="J61" s="11">
        <f t="shared" ref="J61:J62" si="43">I61/(G61+I61)</f>
        <v>0.5075075075</v>
      </c>
      <c r="K61" s="9">
        <v>0.125</v>
      </c>
      <c r="L61" s="9">
        <v>342.0</v>
      </c>
      <c r="M61" s="11">
        <f t="shared" ref="M61:M62" si="44">L61/(L61+N61)</f>
        <v>0.5007320644</v>
      </c>
      <c r="N61" s="9">
        <v>341.0</v>
      </c>
      <c r="O61" s="11">
        <f t="shared" ref="O61:O62" si="45">N61/(L61+N61)</f>
        <v>0.4992679356</v>
      </c>
      <c r="P61" s="12">
        <v>1.0</v>
      </c>
    </row>
    <row r="62" ht="15.75" customHeight="1">
      <c r="A62" s="7" t="s">
        <v>33</v>
      </c>
      <c r="B62" s="9">
        <v>57.0</v>
      </c>
      <c r="C62" s="11">
        <f t="shared" si="40"/>
        <v>0.5089285714</v>
      </c>
      <c r="D62" s="9">
        <v>55.0</v>
      </c>
      <c r="E62" s="11">
        <f t="shared" si="41"/>
        <v>0.4910714286</v>
      </c>
      <c r="G62" s="9">
        <v>53.0</v>
      </c>
      <c r="H62" s="11">
        <f t="shared" si="42"/>
        <v>0.5824175824</v>
      </c>
      <c r="I62" s="9">
        <v>38.0</v>
      </c>
      <c r="J62" s="11">
        <f t="shared" si="43"/>
        <v>0.4175824176</v>
      </c>
      <c r="L62" s="9">
        <v>28.0</v>
      </c>
      <c r="M62" s="11">
        <f t="shared" si="44"/>
        <v>0.5090909091</v>
      </c>
      <c r="N62" s="9">
        <v>27.0</v>
      </c>
      <c r="O62" s="11">
        <f t="shared" si="45"/>
        <v>0.4909090909</v>
      </c>
    </row>
    <row r="63" ht="15.75" customHeight="1"/>
    <row r="64" ht="15.75" customHeight="1">
      <c r="A64" s="9" t="s">
        <v>42</v>
      </c>
      <c r="B64" s="2" t="s">
        <v>15</v>
      </c>
      <c r="C64" s="2" t="s">
        <v>16</v>
      </c>
      <c r="D64" s="2" t="s">
        <v>15</v>
      </c>
      <c r="E64" s="2" t="s">
        <v>16</v>
      </c>
      <c r="F64" s="2" t="s">
        <v>17</v>
      </c>
      <c r="G64" s="2" t="s">
        <v>15</v>
      </c>
      <c r="H64" s="2" t="s">
        <v>16</v>
      </c>
      <c r="I64" s="2" t="s">
        <v>15</v>
      </c>
      <c r="J64" s="2" t="s">
        <v>16</v>
      </c>
      <c r="K64" s="2" t="s">
        <v>17</v>
      </c>
      <c r="L64" s="2" t="s">
        <v>15</v>
      </c>
      <c r="M64" s="2" t="s">
        <v>16</v>
      </c>
      <c r="N64" s="2" t="s">
        <v>15</v>
      </c>
      <c r="O64" s="2" t="s">
        <v>16</v>
      </c>
      <c r="P64" s="2" t="s">
        <v>17</v>
      </c>
    </row>
    <row r="65" ht="15.75" customHeight="1">
      <c r="A65" s="7" t="s">
        <v>32</v>
      </c>
      <c r="B65" s="9">
        <v>565.0</v>
      </c>
      <c r="C65" s="11">
        <f t="shared" ref="C65:C66" si="46">B65/(B65+D65)</f>
        <v>0.4986760812</v>
      </c>
      <c r="D65" s="9">
        <v>568.0</v>
      </c>
      <c r="E65" s="11">
        <f t="shared" ref="E65:E66" si="47">D65/(B65+D65)</f>
        <v>0.5013239188</v>
      </c>
      <c r="F65" s="9">
        <v>0.641</v>
      </c>
      <c r="G65" s="9">
        <v>529.0</v>
      </c>
      <c r="H65" s="11">
        <f t="shared" ref="H65:H66" si="48">G65/(G65+I65)</f>
        <v>0.4976481656</v>
      </c>
      <c r="I65" s="9">
        <v>534.0</v>
      </c>
      <c r="J65" s="11">
        <f t="shared" ref="J65:J66" si="49">I65/(G65+I65)</f>
        <v>0.5023518344</v>
      </c>
      <c r="K65" s="9">
        <v>0.492</v>
      </c>
      <c r="L65" s="9">
        <v>356.0</v>
      </c>
      <c r="M65" s="11">
        <f t="shared" ref="M65:M66" si="50">L65/(L65+N65)</f>
        <v>0.4972067039</v>
      </c>
      <c r="N65" s="9">
        <v>360.0</v>
      </c>
      <c r="O65" s="11">
        <f t="shared" ref="O65:O66" si="51">N65/(L65+N65)</f>
        <v>0.5027932961</v>
      </c>
      <c r="P65" s="12">
        <v>0.42</v>
      </c>
    </row>
    <row r="66" ht="15.75" customHeight="1">
      <c r="A66" s="7" t="s">
        <v>33</v>
      </c>
      <c r="B66" s="9">
        <v>23.0</v>
      </c>
      <c r="C66" s="11">
        <f t="shared" si="46"/>
        <v>0.5476190476</v>
      </c>
      <c r="D66" s="9">
        <v>19.0</v>
      </c>
      <c r="E66" s="11">
        <f t="shared" si="47"/>
        <v>0.4523809524</v>
      </c>
      <c r="G66" s="9">
        <v>20.0</v>
      </c>
      <c r="H66" s="11">
        <f t="shared" si="48"/>
        <v>0.5714285714</v>
      </c>
      <c r="I66" s="9">
        <v>15.0</v>
      </c>
      <c r="J66" s="11">
        <f t="shared" si="49"/>
        <v>0.4285714286</v>
      </c>
      <c r="L66" s="9">
        <v>15.0</v>
      </c>
      <c r="M66" s="11">
        <f t="shared" si="50"/>
        <v>0.6</v>
      </c>
      <c r="N66" s="9">
        <v>10.0</v>
      </c>
      <c r="O66" s="11">
        <f t="shared" si="51"/>
        <v>0.4</v>
      </c>
    </row>
    <row r="67" ht="15.75" customHeight="1"/>
    <row r="68" ht="15.75" customHeight="1">
      <c r="A68" s="7" t="s">
        <v>43</v>
      </c>
      <c r="B68" s="2" t="s">
        <v>15</v>
      </c>
      <c r="C68" s="2" t="s">
        <v>16</v>
      </c>
      <c r="D68" s="2" t="s">
        <v>15</v>
      </c>
      <c r="E68" s="2" t="s">
        <v>16</v>
      </c>
      <c r="F68" s="2" t="s">
        <v>17</v>
      </c>
      <c r="G68" s="2" t="s">
        <v>15</v>
      </c>
      <c r="H68" s="2" t="s">
        <v>16</v>
      </c>
      <c r="I68" s="2" t="s">
        <v>15</v>
      </c>
      <c r="J68" s="2" t="s">
        <v>16</v>
      </c>
      <c r="K68" s="2" t="s">
        <v>17</v>
      </c>
      <c r="L68" s="2" t="s">
        <v>15</v>
      </c>
      <c r="M68" s="2" t="s">
        <v>16</v>
      </c>
      <c r="N68" s="2" t="s">
        <v>15</v>
      </c>
      <c r="O68" s="2" t="s">
        <v>16</v>
      </c>
      <c r="P68" s="2" t="s">
        <v>17</v>
      </c>
    </row>
    <row r="69" ht="15.75" customHeight="1">
      <c r="A69" s="7" t="s">
        <v>32</v>
      </c>
      <c r="B69" s="9">
        <v>571.0</v>
      </c>
      <c r="C69" s="11">
        <f t="shared" ref="C69:C70" si="52">B69/(B69+D69)</f>
        <v>0.5130278527</v>
      </c>
      <c r="D69" s="9">
        <v>542.0</v>
      </c>
      <c r="E69" s="11">
        <f t="shared" ref="E69:E70" si="53">D69/(B69+D69)</f>
        <v>0.4869721473</v>
      </c>
      <c r="F69" s="9">
        <v>0.641</v>
      </c>
      <c r="G69" s="9">
        <v>537.0</v>
      </c>
      <c r="H69" s="11">
        <f t="shared" ref="H69:H70" si="54">G69/(G69+I69)</f>
        <v>0.5143678161</v>
      </c>
      <c r="I69" s="9">
        <v>507.0</v>
      </c>
      <c r="J69" s="11">
        <f t="shared" ref="J69:J70" si="55">I69/(G69+I69)</f>
        <v>0.4856321839</v>
      </c>
      <c r="K69" s="9" t="s">
        <v>13</v>
      </c>
      <c r="L69" s="9">
        <v>362.0</v>
      </c>
      <c r="M69" s="11">
        <f t="shared" ref="M69:M70" si="56">L69/(L69+N69)</f>
        <v>0.5216138329</v>
      </c>
      <c r="N69" s="9">
        <v>332.0</v>
      </c>
      <c r="O69" s="11">
        <f t="shared" ref="O69:O70" si="57">N69/(L69+N69)</f>
        <v>0.4783861671</v>
      </c>
      <c r="P69" s="9" t="s">
        <v>13</v>
      </c>
    </row>
    <row r="70" ht="15.75" customHeight="1">
      <c r="A70" s="7" t="s">
        <v>33</v>
      </c>
      <c r="B70" s="9">
        <v>16.0</v>
      </c>
      <c r="C70" s="11">
        <f t="shared" si="52"/>
        <v>0.253968254</v>
      </c>
      <c r="D70" s="9">
        <v>47.0</v>
      </c>
      <c r="E70" s="11">
        <f t="shared" si="53"/>
        <v>0.746031746</v>
      </c>
      <c r="G70" s="9">
        <v>14.0</v>
      </c>
      <c r="H70" s="11">
        <f t="shared" si="54"/>
        <v>0.2545454545</v>
      </c>
      <c r="I70" s="9">
        <v>41.0</v>
      </c>
      <c r="J70" s="11">
        <f t="shared" si="55"/>
        <v>0.7454545455</v>
      </c>
      <c r="L70" s="9">
        <v>9.0</v>
      </c>
      <c r="M70" s="11">
        <f t="shared" si="56"/>
        <v>0.2</v>
      </c>
      <c r="N70" s="9">
        <v>36.0</v>
      </c>
      <c r="O70" s="11">
        <f t="shared" si="57"/>
        <v>0.8</v>
      </c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L2:M2"/>
    <mergeCell ref="N2:O2"/>
    <mergeCell ref="B1:E1"/>
    <mergeCell ref="G1:J1"/>
    <mergeCell ref="L1:O1"/>
    <mergeCell ref="B2:C2"/>
    <mergeCell ref="D2:E2"/>
    <mergeCell ref="G2:H2"/>
    <mergeCell ref="I2:J2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2022-11-16T15:29:05Z</dcterms:created>
  <dc:creator>ALHOUR</dc:creator>
</cp:coreProperties>
</file>