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4.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tables/table5.xml" ContentType="application/vnd.openxmlformats-officedocument.spreadsheetml.table+xml"/>
  <Override PartName="/xl/queryTables/queryTable3.xml" ContentType="application/vnd.openxmlformats-officedocument.spreadsheetml.query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drawings/drawing4.xml" ContentType="application/vnd.openxmlformats-officedocument.drawing+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tables/table12.xml" ContentType="application/vnd.openxmlformats-officedocument.spreadsheetml.table+xml"/>
  <Override PartName="/xl/queryTables/queryTable8.xml" ContentType="application/vnd.openxmlformats-officedocument.spreadsheetml.queryTable+xml"/>
  <Override PartName="/xl/tables/table13.xml" ContentType="application/vnd.openxmlformats-officedocument.spreadsheetml.table+xml"/>
  <Override PartName="/xl/drawings/drawing5.xml" ContentType="application/vnd.openxmlformats-officedocument.drawing+xml"/>
  <Override PartName="/xl/tables/table1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https://d.docs.live.net/6042fb2a31f58545/price/"/>
    </mc:Choice>
  </mc:AlternateContent>
  <xr:revisionPtr revIDLastSave="5811" documentId="13_ncr:1_{09FAA821-0442-4E9C-96C9-B94BDD982843}" xr6:coauthVersionLast="47" xr6:coauthVersionMax="47" xr10:uidLastSave="{0574B174-5CB3-45CA-99C0-699C1974EC44}"/>
  <bookViews>
    <workbookView xWindow="135" yWindow="442" windowWidth="20385" windowHeight="12638" activeTab="5" xr2:uid="{00000000-000D-0000-FFFF-FFFF00000000}"/>
  </bookViews>
  <sheets>
    <sheet name="price" sheetId="1" r:id="rId1"/>
    <sheet name="Sheet1" sheetId="24" r:id="rId2"/>
    <sheet name="region" sheetId="16" r:id="rId3"/>
    <sheet name="product" sheetId="15" r:id="rId4"/>
    <sheet name="cvm" sheetId="2" r:id="rId5"/>
    <sheet name="emr" sheetId="23" r:id="rId6"/>
    <sheet name="cdb" sheetId="7" r:id="rId7"/>
    <sheet name="crs" sheetId="13" r:id="rId8"/>
    <sheet name="公式备注" sheetId="10" r:id="rId9"/>
  </sheets>
  <definedNames>
    <definedName name="ExternalData_1" localSheetId="6" hidden="1">cdb!$A$1:$J$14</definedName>
    <definedName name="ExternalData_1" localSheetId="7" hidden="1">crs!$A$2:$F$33</definedName>
    <definedName name="ExternalData_1" localSheetId="4" hidden="1">'cvm'!$A$5:$H$3067</definedName>
    <definedName name="ExternalData_1" localSheetId="5" hidden="1">emr!$A$1:$G$720</definedName>
    <definedName name="ExternalData_1" localSheetId="3" hidden="1">product!$A$2:$F$354</definedName>
    <definedName name="ExternalData_1" localSheetId="2" hidden="1">'region'!$A$1:$B$4</definedName>
    <definedName name="ExternalData_2" localSheetId="4" hidden="1">'cvm'!$J$5:$L$336</definedName>
    <definedName name="ExternalData_2" localSheetId="5" hidden="1">emr!$J$1:$L$65</definedName>
    <definedName name="切片器_产品标识">#N/A</definedName>
    <definedName name="切片器_产品二级分类">#N/A</definedName>
    <definedName name="切片器_产品一级分类">#N/A</definedName>
  </definedNames>
  <calcPr calcId="18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0"/>
        <x14:slicerCache r:id="rId11"/>
        <x14:slicerCache r:id="rId1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M6" i="2" l="1"/>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H3" i="15"/>
  <c r="H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326" i="15"/>
  <c r="H327" i="15"/>
  <c r="H328" i="15"/>
  <c r="H329" i="15"/>
  <c r="H330" i="15"/>
  <c r="H331" i="15"/>
  <c r="H332" i="15"/>
  <c r="H333" i="15"/>
  <c r="H334" i="15"/>
  <c r="H335" i="15"/>
  <c r="H336" i="15"/>
  <c r="H337" i="15"/>
  <c r="H338" i="15"/>
  <c r="H339" i="15"/>
  <c r="H340" i="15"/>
  <c r="H341" i="15"/>
  <c r="H342" i="15"/>
  <c r="H343" i="15"/>
  <c r="H344" i="15"/>
  <c r="H345" i="15"/>
  <c r="H346" i="15"/>
  <c r="H347" i="15"/>
  <c r="H348" i="15"/>
  <c r="H349" i="15"/>
  <c r="H350" i="15"/>
  <c r="H351" i="15"/>
  <c r="H352" i="15"/>
  <c r="H353" i="15"/>
  <c r="H354" i="15"/>
  <c r="C2" i="16"/>
  <c r="C3" i="16"/>
  <c r="C4" i="16"/>
  <c r="D2" i="16"/>
  <c r="D3" i="16"/>
  <c r="D4" i="16"/>
  <c r="E2" i="16"/>
  <c r="E3" i="16"/>
  <c r="E4" i="16"/>
  <c r="F2" i="16"/>
  <c r="F3" i="16"/>
  <c r="F4" i="16"/>
  <c r="H17" i="1" a="1"/>
  <c r="H17" i="1" s="1"/>
  <c r="AN17" i="1"/>
  <c r="F21" i="24" a="1"/>
  <c r="F21" i="24"/>
  <c r="H21" i="24" a="1"/>
  <c r="H21" i="24"/>
  <c r="H16" i="1" a="1"/>
  <c r="H16" i="1" s="1"/>
  <c r="AN16" i="1"/>
  <c r="F15" i="24"/>
  <c r="F16" i="24"/>
  <c r="F10" i="24" a="1"/>
  <c r="F10" i="24"/>
  <c r="F9" i="24" a="1"/>
  <c r="F9" i="24"/>
  <c r="AN11" i="1"/>
  <c r="AN12" i="1"/>
  <c r="AN13" i="1"/>
  <c r="AN14" i="1"/>
  <c r="AN15" i="1"/>
  <c r="AN7" i="1"/>
  <c r="AN8" i="1"/>
  <c r="AN9" i="1"/>
  <c r="AN10" i="1"/>
  <c r="O11" i="2" a="1"/>
  <c r="H2" i="16" a="1"/>
  <c r="H2" i="16"/>
  <c r="Q2" i="23" a="1"/>
  <c r="Q2" i="23"/>
  <c r="S13" i="23" a="1"/>
  <c r="S2" i="23" a="1"/>
  <c r="S2" i="23" s="1"/>
  <c r="T2" i="23" s="1" a="1"/>
  <c r="T2" i="23" s="1"/>
  <c r="P19" i="2" a="1"/>
  <c r="P19" i="2" s="1"/>
  <c r="O19" i="2" a="1"/>
  <c r="O19" i="2" s="1"/>
  <c r="O6" i="2" a="1"/>
  <c r="K3" i="13"/>
  <c r="K4" i="13"/>
  <c r="AD4" i="13" a="1"/>
  <c r="AD4" i="13"/>
  <c r="AD3" i="13" a="1"/>
  <c r="AD3" i="13"/>
  <c r="M4" i="13" a="1"/>
  <c r="M4" i="13"/>
  <c r="J3" i="13"/>
  <c r="J4" i="13"/>
  <c r="M3" i="13" a="1"/>
  <c r="M3" i="13"/>
  <c r="M2" i="7" a="1"/>
  <c r="M2" i="7" s="1"/>
  <c r="AT17" i="1" l="1" a="1"/>
  <c r="AT17" i="1" s="1"/>
  <c r="I17" i="1" a="1"/>
  <c r="I17" i="1" s="1"/>
  <c r="AS17" i="1" a="1"/>
  <c r="AS17" i="1" s="1"/>
  <c r="U17" i="1" a="1"/>
  <c r="U17" i="1" s="1"/>
  <c r="AM17" i="1"/>
  <c r="I16" i="1" a="1"/>
  <c r="I16" i="1" s="1"/>
  <c r="AT16" i="1" a="1"/>
  <c r="AT16" i="1" s="1"/>
  <c r="U16" i="1" a="1"/>
  <c r="U16" i="1" s="1"/>
  <c r="AS16" i="1" a="1"/>
  <c r="AS16" i="1" s="1"/>
  <c r="AM16" i="1"/>
  <c r="AR16" i="1" a="1"/>
  <c r="AR16" i="1" s="1"/>
  <c r="AR17" i="1" a="1"/>
  <c r="AR17" i="1" s="1"/>
  <c r="AP16" i="1" a="1"/>
  <c r="AP16" i="1" s="1"/>
  <c r="AQ16" i="1" a="1"/>
  <c r="AQ16" i="1" s="1"/>
  <c r="AP17" i="1" a="1"/>
  <c r="AP17" i="1" s="1"/>
  <c r="AQ17" i="1" a="1"/>
  <c r="AQ17" i="1" s="1"/>
  <c r="AD16" i="1" a="1"/>
  <c r="AD16" i="1" s="1"/>
  <c r="Z16" i="1" a="1"/>
  <c r="Z16" i="1" s="1"/>
  <c r="AD17" i="1" a="1"/>
  <c r="AD17" i="1" s="1"/>
  <c r="Z17" i="1" a="1"/>
  <c r="Z17" i="1" s="1"/>
  <c r="P17" i="1" a="1"/>
  <c r="P17" i="1" s="1"/>
  <c r="P16" i="1" a="1"/>
  <c r="P16" i="1" s="1"/>
  <c r="AO17" i="1" a="1"/>
  <c r="AO17" i="1" s="1"/>
  <c r="AO16" i="1" a="1"/>
  <c r="AO16" i="1" s="1"/>
  <c r="L3" i="15" a="1"/>
  <c r="L3" i="15" s="1"/>
  <c r="H6" i="1" a="1"/>
  <c r="H6" i="1" s="1"/>
  <c r="AN6" i="1" s="1"/>
  <c r="H7" i="1" a="1"/>
  <c r="H7" i="1" s="1"/>
  <c r="AM7" i="1" s="1"/>
  <c r="H8" i="1" a="1"/>
  <c r="H8" i="1" s="1"/>
  <c r="AS8" i="1" s="1" a="1"/>
  <c r="AS8" i="1" s="1"/>
  <c r="H9" i="1" a="1"/>
  <c r="H9" i="1" s="1"/>
  <c r="AM9" i="1" s="1"/>
  <c r="H10" i="1" a="1"/>
  <c r="H10" i="1" s="1"/>
  <c r="AT10" i="1" s="1" a="1"/>
  <c r="AT10" i="1" s="1"/>
  <c r="H11" i="1" a="1"/>
  <c r="H11" i="1" s="1"/>
  <c r="AT11" i="1" s="1" a="1"/>
  <c r="AT11" i="1" s="1"/>
  <c r="H12" i="1" a="1"/>
  <c r="H12" i="1" s="1"/>
  <c r="AS12" i="1" s="1" a="1"/>
  <c r="AS12" i="1" s="1"/>
  <c r="H13" i="1" a="1"/>
  <c r="H13" i="1" s="1"/>
  <c r="AT13" i="1" s="1" a="1"/>
  <c r="AT13" i="1" s="1"/>
  <c r="H14" i="1" a="1"/>
  <c r="H14" i="1" s="1"/>
  <c r="U14" i="1" s="1" a="1"/>
  <c r="U14" i="1" s="1"/>
  <c r="H15" i="1" a="1"/>
  <c r="H15" i="1" s="1"/>
  <c r="U15" i="1" s="1" a="1"/>
  <c r="U15" i="1" s="1"/>
  <c r="AT8" i="1" a="1"/>
  <c r="AT8" i="1" s="1"/>
  <c r="O6" i="2"/>
  <c r="P6" i="2" s="1" a="1"/>
  <c r="P6" i="2" s="1"/>
  <c r="O11" i="2"/>
  <c r="S13" i="23"/>
  <c r="T13" i="23" s="1" a="1"/>
  <c r="T13" i="23" s="1"/>
  <c r="Q19" i="2" a="1"/>
  <c r="Q19" i="2" s="1"/>
  <c r="G9" i="16" a="1"/>
  <c r="AI16" i="1" a="1"/>
  <c r="AI14" i="1" a="1"/>
  <c r="AS9" i="1" l="1" a="1"/>
  <c r="AS9" i="1" s="1"/>
  <c r="AM13" i="1"/>
  <c r="I13" i="1" a="1"/>
  <c r="I13" i="1" s="1"/>
  <c r="AM8" i="1"/>
  <c r="AS7" i="1" a="1"/>
  <c r="AS7" i="1" s="1"/>
  <c r="U7" i="1" a="1"/>
  <c r="U7" i="1" s="1"/>
  <c r="AT7" i="1" a="1"/>
  <c r="AT7" i="1" s="1"/>
  <c r="AS11" i="1" a="1"/>
  <c r="AS11" i="1" s="1"/>
  <c r="AS13" i="1" a="1"/>
  <c r="AS13" i="1" s="1"/>
  <c r="AT9" i="1" a="1"/>
  <c r="AT9" i="1" s="1"/>
  <c r="AT12" i="1" a="1"/>
  <c r="AT12" i="1" s="1"/>
  <c r="I12" i="1" a="1"/>
  <c r="I12" i="1" s="1"/>
  <c r="U13" i="1" a="1"/>
  <c r="U13" i="1" s="1"/>
  <c r="AM11" i="1"/>
  <c r="U12" i="1" a="1"/>
  <c r="U12" i="1" s="1"/>
  <c r="AM12" i="1"/>
  <c r="I15" i="1" a="1"/>
  <c r="I15" i="1" s="1"/>
  <c r="AM6" i="1"/>
  <c r="AM14" i="1"/>
  <c r="AS10" i="1" a="1"/>
  <c r="AS10" i="1" s="1"/>
  <c r="AM15" i="1"/>
  <c r="AS6" i="1" a="1"/>
  <c r="AS6" i="1" s="1"/>
  <c r="AS14" i="1" a="1"/>
  <c r="AS14" i="1" s="1"/>
  <c r="AS15" i="1" a="1"/>
  <c r="AS15" i="1" s="1"/>
  <c r="I14" i="1" a="1"/>
  <c r="I14" i="1" s="1"/>
  <c r="AT6" i="1" a="1"/>
  <c r="AT6" i="1" s="1"/>
  <c r="AT14" i="1" a="1"/>
  <c r="AT14" i="1" s="1"/>
  <c r="AM10" i="1"/>
  <c r="AT15" i="1" a="1"/>
  <c r="AT15" i="1" s="1"/>
  <c r="AI14" i="1"/>
  <c r="AI16" i="1"/>
  <c r="AJ16" i="1" s="1"/>
  <c r="AK16" i="1" s="1"/>
  <c r="AL16" i="1" s="1"/>
  <c r="Z8" i="1" a="1"/>
  <c r="Z8" i="1" s="1"/>
  <c r="AR15" i="1" a="1"/>
  <c r="AR15" i="1" s="1"/>
  <c r="AR14" i="1" a="1"/>
  <c r="AR14" i="1" s="1"/>
  <c r="AR13" i="1" a="1"/>
  <c r="AR13" i="1" s="1"/>
  <c r="AR12" i="1" a="1"/>
  <c r="AR12" i="1" s="1"/>
  <c r="AR11" i="1" a="1"/>
  <c r="AR11" i="1" s="1"/>
  <c r="AR10" i="1" a="1"/>
  <c r="AR10" i="1" s="1"/>
  <c r="AR9" i="1" a="1"/>
  <c r="AR9" i="1" s="1"/>
  <c r="AR8" i="1" a="1"/>
  <c r="AR8" i="1" s="1"/>
  <c r="AR7" i="1" a="1"/>
  <c r="AR7" i="1" s="1"/>
  <c r="AR6" i="1" a="1"/>
  <c r="AR6" i="1" s="1"/>
  <c r="AP15" i="1" a="1"/>
  <c r="AP15" i="1" s="1"/>
  <c r="AQ15" i="1" a="1"/>
  <c r="AQ15" i="1" s="1"/>
  <c r="AP14" i="1" a="1"/>
  <c r="AP14" i="1" s="1"/>
  <c r="AQ14" i="1" a="1"/>
  <c r="AQ14" i="1" s="1"/>
  <c r="AP13" i="1" a="1"/>
  <c r="AP13" i="1" s="1"/>
  <c r="AQ13" i="1" a="1"/>
  <c r="AQ13" i="1" s="1"/>
  <c r="AP12" i="1" a="1"/>
  <c r="AP12" i="1" s="1"/>
  <c r="AQ12" i="1" a="1"/>
  <c r="AQ12" i="1" s="1"/>
  <c r="AP11" i="1" a="1"/>
  <c r="AP11" i="1" s="1"/>
  <c r="AQ11" i="1" a="1"/>
  <c r="AQ11" i="1" s="1"/>
  <c r="AP10" i="1" a="1"/>
  <c r="AP10" i="1" s="1"/>
  <c r="AQ10" i="1" a="1"/>
  <c r="AQ10" i="1" s="1"/>
  <c r="AP9" i="1" a="1"/>
  <c r="AP9" i="1" s="1"/>
  <c r="AQ9" i="1" a="1"/>
  <c r="AQ9" i="1" s="1"/>
  <c r="AP8" i="1" a="1"/>
  <c r="AP8" i="1" s="1"/>
  <c r="AQ8" i="1" a="1"/>
  <c r="AQ8" i="1" s="1"/>
  <c r="AP7" i="1" a="1"/>
  <c r="AP7" i="1" s="1"/>
  <c r="AQ7" i="1" a="1"/>
  <c r="AQ7" i="1" s="1"/>
  <c r="AP6" i="1" a="1"/>
  <c r="AP6" i="1" s="1"/>
  <c r="AQ6" i="1" a="1"/>
  <c r="AQ6" i="1" s="1"/>
  <c r="AD15" i="1" a="1"/>
  <c r="AD15" i="1" s="1"/>
  <c r="Z15" i="1" a="1"/>
  <c r="Z15" i="1" s="1"/>
  <c r="AD14" i="1" a="1"/>
  <c r="AD14" i="1" s="1"/>
  <c r="Z14" i="1" a="1"/>
  <c r="Z14" i="1" s="1"/>
  <c r="AD13" i="1" a="1"/>
  <c r="AD13" i="1" s="1"/>
  <c r="Z13" i="1" a="1"/>
  <c r="Z13" i="1" s="1"/>
  <c r="AD12" i="1" a="1"/>
  <c r="AD12" i="1" s="1"/>
  <c r="Z12" i="1" a="1"/>
  <c r="Z12" i="1" s="1"/>
  <c r="AD11" i="1" a="1"/>
  <c r="AD11" i="1" s="1"/>
  <c r="Z11" i="1" a="1"/>
  <c r="Z11" i="1" s="1"/>
  <c r="AD10" i="1" a="1"/>
  <c r="AD10" i="1" s="1"/>
  <c r="Z10" i="1" a="1"/>
  <c r="Z10" i="1" s="1"/>
  <c r="AD9" i="1" a="1"/>
  <c r="AD9" i="1" s="1"/>
  <c r="Z9" i="1" a="1"/>
  <c r="Z9" i="1" s="1"/>
  <c r="AD8" i="1" a="1"/>
  <c r="AD8" i="1" s="1"/>
  <c r="AD7" i="1" a="1"/>
  <c r="AD7" i="1" s="1"/>
  <c r="Z7" i="1" a="1"/>
  <c r="Z7" i="1" s="1"/>
  <c r="AD6" i="1" a="1"/>
  <c r="AD6" i="1" s="1"/>
  <c r="Z6" i="1" a="1"/>
  <c r="Z6" i="1" s="1"/>
  <c r="P15" i="1" a="1"/>
  <c r="P15" i="1" s="1"/>
  <c r="P14" i="1" a="1"/>
  <c r="P14" i="1" s="1"/>
  <c r="P13" i="1" a="1"/>
  <c r="P13" i="1" s="1"/>
  <c r="P12" i="1" a="1"/>
  <c r="P12" i="1" s="1"/>
  <c r="P11" i="1" a="1"/>
  <c r="P11" i="1" s="1"/>
  <c r="P10" i="1" a="1"/>
  <c r="P10" i="1" s="1"/>
  <c r="P9" i="1" a="1"/>
  <c r="P9" i="1" s="1"/>
  <c r="P8" i="1" a="1"/>
  <c r="P8" i="1" s="1"/>
  <c r="P7" i="1" a="1"/>
  <c r="P7" i="1" s="1"/>
  <c r="P6" i="1" a="1"/>
  <c r="P6" i="1" s="1"/>
  <c r="AO15" i="1" a="1"/>
  <c r="AO15" i="1" s="1"/>
  <c r="AO14" i="1" a="1"/>
  <c r="AO14" i="1" s="1"/>
  <c r="AO13" i="1" a="1"/>
  <c r="AO13" i="1" s="1"/>
  <c r="AO12" i="1" a="1"/>
  <c r="AO12" i="1" s="1"/>
  <c r="AO11" i="1" a="1"/>
  <c r="AO11" i="1" s="1"/>
  <c r="AO10" i="1" a="1"/>
  <c r="AO10" i="1" s="1"/>
  <c r="AO9" i="1" a="1"/>
  <c r="AO9" i="1" s="1"/>
  <c r="AO8" i="1" a="1"/>
  <c r="AO8" i="1" s="1"/>
  <c r="AO7" i="1" a="1"/>
  <c r="AO7" i="1" s="1"/>
  <c r="AJ14" i="1"/>
  <c r="G9" i="16"/>
  <c r="P11" i="2" a="1"/>
  <c r="P11" i="2" s="1"/>
  <c r="I11" i="1" a="1"/>
  <c r="I11" i="1" s="1"/>
  <c r="U6" i="1" a="1"/>
  <c r="U6" i="1" s="1"/>
  <c r="I6" i="1" a="1"/>
  <c r="I6" i="1" s="1"/>
  <c r="I9" i="1" a="1"/>
  <c r="I9" i="1" s="1"/>
  <c r="U8" i="1" a="1"/>
  <c r="U8" i="1" s="1"/>
  <c r="I8" i="1" a="1"/>
  <c r="I8" i="1" s="1"/>
  <c r="I7" i="1" a="1"/>
  <c r="I7" i="1" s="1"/>
  <c r="I10" i="1" a="1"/>
  <c r="I10" i="1" s="1"/>
  <c r="U11" i="1" a="1"/>
  <c r="U11" i="1" s="1"/>
  <c r="U10" i="1" a="1"/>
  <c r="U10" i="1" s="1"/>
  <c r="U9" i="1" a="1"/>
  <c r="U9" i="1" s="1"/>
  <c r="AI10" i="1" a="1"/>
  <c r="AI7" i="1" a="1"/>
  <c r="AI15" i="1" a="1"/>
  <c r="AI13" i="1" a="1"/>
  <c r="AI9" i="1" a="1"/>
  <c r="AI6" i="1" a="1"/>
  <c r="D8" i="16" a="1"/>
  <c r="AI12" i="1" a="1"/>
  <c r="AI17" i="1" a="1"/>
  <c r="AI8" i="1" a="1"/>
  <c r="AI11" i="1" a="1"/>
  <c r="AI11" i="1" l="1"/>
  <c r="AJ11" i="1" s="1"/>
  <c r="AI8" i="1"/>
  <c r="AI17" i="1"/>
  <c r="AJ17" i="1" s="1"/>
  <c r="AK17" i="1" s="1"/>
  <c r="AL17" i="1" s="1"/>
  <c r="AI12" i="1"/>
  <c r="AJ12" i="1" s="1"/>
  <c r="AK12" i="1" s="1"/>
  <c r="AL12" i="1" s="1"/>
  <c r="AI6" i="1"/>
  <c r="AI9" i="1"/>
  <c r="AJ9" i="1" s="1"/>
  <c r="AK9" i="1" s="1"/>
  <c r="AI13" i="1"/>
  <c r="AJ13" i="1" s="1"/>
  <c r="AK13" i="1" s="1"/>
  <c r="AI15" i="1"/>
  <c r="AJ15" i="1" s="1"/>
  <c r="AK15" i="1" s="1"/>
  <c r="AI7" i="1"/>
  <c r="AJ7" i="1" s="1"/>
  <c r="AI10" i="1"/>
  <c r="AJ10" i="1" s="1"/>
  <c r="AJ8" i="1"/>
  <c r="AK8" i="1" s="1"/>
  <c r="AO6" i="1" a="1"/>
  <c r="AO6" i="1" s="1"/>
  <c r="AJ6" i="1"/>
  <c r="AK6" i="1" s="1"/>
  <c r="AL6" i="1" s="1"/>
  <c r="AK14" i="1"/>
  <c r="D8" i="16"/>
  <c r="AL8" i="1" l="1"/>
  <c r="AK11" i="1"/>
  <c r="AK10" i="1"/>
  <c r="AL13" i="1"/>
  <c r="AL15" i="1"/>
  <c r="AL14" i="1"/>
  <c r="AK7" i="1"/>
  <c r="AL9" i="1" l="1"/>
  <c r="AL10" i="1"/>
  <c r="AL11" i="1"/>
  <c r="AL7" i="1" l="1"/>
  <c r="AQ4" i="13" l="1"/>
  <c r="AP4" i="13"/>
  <c r="AO4" i="13"/>
  <c r="AN4" i="13"/>
  <c r="AM4" i="13"/>
  <c r="AL4" i="13"/>
  <c r="AK4" i="13"/>
  <c r="AJ4" i="13"/>
  <c r="AI4" i="13"/>
  <c r="AH4" i="13"/>
  <c r="AG4" i="13"/>
  <c r="AF4" i="13"/>
  <c r="AE4" i="13"/>
  <c r="V4" i="13"/>
  <c r="U4" i="13"/>
  <c r="T4" i="13"/>
  <c r="S4" i="13"/>
  <c r="R4" i="13"/>
  <c r="Q4" i="13"/>
  <c r="P4" i="13"/>
  <c r="O4" i="13"/>
  <c r="N4" i="13"/>
  <c r="W3" i="13"/>
  <c r="V3" i="13"/>
  <c r="U3" i="13"/>
  <c r="T3" i="13"/>
  <c r="S3" i="13"/>
  <c r="R3" i="13"/>
  <c r="Q3" i="13"/>
  <c r="P3" i="13"/>
  <c r="O3" i="13"/>
  <c r="N3" i="13"/>
  <c r="M14" i="7"/>
  <c r="M13" i="7"/>
  <c r="M12" i="7"/>
  <c r="M11" i="7"/>
  <c r="M10" i="7"/>
  <c r="M9" i="7"/>
  <c r="M8" i="7"/>
  <c r="M7" i="7"/>
  <c r="M6" i="7"/>
  <c r="M5" i="7"/>
  <c r="M4" i="7"/>
  <c r="M3" i="7"/>
  <c r="CK13" i="23"/>
  <c r="CJ13" i="23"/>
  <c r="CI13" i="23"/>
  <c r="CH13" i="23"/>
  <c r="CG13" i="23"/>
  <c r="CF13" i="23"/>
  <c r="CE13" i="23"/>
  <c r="CD13" i="23"/>
  <c r="CC13" i="23"/>
  <c r="CB13" i="23"/>
  <c r="CA13" i="23"/>
  <c r="BZ13" i="23"/>
  <c r="BY13" i="23"/>
  <c r="BX13" i="23"/>
  <c r="BW13" i="23"/>
  <c r="BV13" i="23"/>
  <c r="BU13" i="23"/>
  <c r="BT13" i="23"/>
  <c r="BS13" i="23"/>
  <c r="BR13" i="23"/>
  <c r="BQ13" i="23"/>
  <c r="BP13" i="23"/>
  <c r="BO13" i="23"/>
  <c r="BN13" i="23"/>
  <c r="BM13" i="23"/>
  <c r="BL13" i="23"/>
  <c r="BK13" i="23"/>
  <c r="BJ13" i="23"/>
  <c r="BI13" i="23"/>
  <c r="BH13" i="23"/>
  <c r="BG13" i="23"/>
  <c r="BF13" i="23"/>
  <c r="BE13" i="23"/>
  <c r="BD13" i="23"/>
  <c r="BC13" i="23"/>
  <c r="BB13" i="23"/>
  <c r="BA13" i="23"/>
  <c r="AZ13" i="23"/>
  <c r="AY13" i="23"/>
  <c r="AX13" i="23"/>
  <c r="AW13" i="23"/>
  <c r="AV13" i="23"/>
  <c r="AU13" i="23"/>
  <c r="AT13" i="23"/>
  <c r="AS13" i="23"/>
  <c r="AR13" i="23"/>
  <c r="AQ13" i="23"/>
  <c r="AP13" i="23"/>
  <c r="AO13" i="23"/>
  <c r="AN13" i="23"/>
  <c r="AM13" i="23"/>
  <c r="AL13" i="23"/>
  <c r="AK13" i="23"/>
  <c r="AJ13" i="23"/>
  <c r="AI13" i="23"/>
  <c r="AH13" i="23"/>
  <c r="AG13" i="23"/>
  <c r="AF13" i="23"/>
  <c r="AE13" i="23"/>
  <c r="AD13" i="23"/>
  <c r="AC13" i="23"/>
  <c r="AB13" i="23"/>
  <c r="AA13" i="23"/>
  <c r="Z13" i="23"/>
  <c r="Y13" i="23"/>
  <c r="X13" i="23"/>
  <c r="W13" i="23"/>
  <c r="V13" i="23"/>
  <c r="U13" i="23"/>
  <c r="S15" i="23"/>
  <c r="T15" i="23" s="1" a="1"/>
  <c r="AE15" i="23" s="1"/>
  <c r="S14" i="23"/>
  <c r="T14" i="23" s="1" a="1"/>
  <c r="AB14" i="23" s="1"/>
  <c r="Y2" i="23"/>
  <c r="X2" i="23"/>
  <c r="W2" i="23"/>
  <c r="V2" i="23"/>
  <c r="U2" i="23"/>
  <c r="S4" i="23"/>
  <c r="T4" i="23" s="1" a="1"/>
  <c r="S3" i="23"/>
  <c r="Q5" i="23"/>
  <c r="Q4" i="23"/>
  <c r="Q3" i="23"/>
  <c r="P349" i="2"/>
  <c r="P348" i="2"/>
  <c r="P347" i="2"/>
  <c r="P346" i="2"/>
  <c r="P345" i="2"/>
  <c r="P344" i="2"/>
  <c r="P343" i="2"/>
  <c r="P342" i="2"/>
  <c r="P341" i="2"/>
  <c r="P340" i="2"/>
  <c r="P339" i="2"/>
  <c r="P338" i="2"/>
  <c r="P337" i="2"/>
  <c r="P336" i="2"/>
  <c r="P335" i="2"/>
  <c r="P334" i="2"/>
  <c r="P333" i="2"/>
  <c r="P332" i="2"/>
  <c r="P331" i="2"/>
  <c r="P330" i="2"/>
  <c r="P329" i="2"/>
  <c r="P328" i="2"/>
  <c r="P327" i="2"/>
  <c r="P326" i="2"/>
  <c r="P325" i="2"/>
  <c r="P324" i="2"/>
  <c r="P323" i="2"/>
  <c r="P322" i="2"/>
  <c r="P321" i="2"/>
  <c r="P320" i="2"/>
  <c r="P319" i="2"/>
  <c r="P318" i="2"/>
  <c r="P317" i="2"/>
  <c r="P316" i="2"/>
  <c r="P315" i="2"/>
  <c r="P314" i="2"/>
  <c r="P313" i="2"/>
  <c r="P312" i="2"/>
  <c r="P311" i="2"/>
  <c r="P310" i="2"/>
  <c r="P309" i="2"/>
  <c r="P308" i="2"/>
  <c r="P307" i="2"/>
  <c r="P306" i="2"/>
  <c r="P305" i="2"/>
  <c r="P304" i="2"/>
  <c r="P303" i="2"/>
  <c r="P302" i="2"/>
  <c r="P301" i="2"/>
  <c r="P300" i="2"/>
  <c r="P299" i="2"/>
  <c r="P298" i="2"/>
  <c r="P297" i="2"/>
  <c r="P296" i="2"/>
  <c r="P295" i="2"/>
  <c r="P294" i="2"/>
  <c r="P293" i="2"/>
  <c r="P292" i="2"/>
  <c r="P291" i="2"/>
  <c r="P290" i="2"/>
  <c r="P289" i="2"/>
  <c r="P288" i="2"/>
  <c r="P287" i="2"/>
  <c r="P286" i="2"/>
  <c r="P285" i="2"/>
  <c r="P284" i="2"/>
  <c r="P283" i="2"/>
  <c r="P282" i="2"/>
  <c r="P281" i="2"/>
  <c r="P280" i="2"/>
  <c r="P279" i="2"/>
  <c r="P278" i="2"/>
  <c r="P277" i="2"/>
  <c r="P276" i="2"/>
  <c r="P275" i="2"/>
  <c r="P274" i="2"/>
  <c r="P273" i="2"/>
  <c r="P272" i="2"/>
  <c r="P271" i="2"/>
  <c r="P270" i="2"/>
  <c r="P269" i="2"/>
  <c r="P268" i="2"/>
  <c r="P267" i="2"/>
  <c r="P266" i="2"/>
  <c r="P265" i="2"/>
  <c r="P264" i="2"/>
  <c r="P263" i="2"/>
  <c r="P262" i="2"/>
  <c r="P261" i="2"/>
  <c r="P260" i="2"/>
  <c r="P259" i="2"/>
  <c r="P258" i="2"/>
  <c r="P257" i="2"/>
  <c r="P256" i="2"/>
  <c r="P255" i="2"/>
  <c r="P254" i="2"/>
  <c r="P253" i="2"/>
  <c r="P252" i="2"/>
  <c r="P251" i="2"/>
  <c r="P250" i="2"/>
  <c r="P249" i="2"/>
  <c r="P248" i="2"/>
  <c r="P247" i="2"/>
  <c r="P246" i="2"/>
  <c r="P245" i="2"/>
  <c r="P244" i="2"/>
  <c r="P243" i="2"/>
  <c r="P242" i="2"/>
  <c r="P241" i="2"/>
  <c r="P240" i="2"/>
  <c r="P239" i="2"/>
  <c r="P238" i="2"/>
  <c r="P237" i="2"/>
  <c r="P236" i="2"/>
  <c r="P235" i="2"/>
  <c r="P234" i="2"/>
  <c r="P233" i="2"/>
  <c r="P232" i="2"/>
  <c r="P231" i="2"/>
  <c r="P230" i="2"/>
  <c r="P229" i="2"/>
  <c r="P228" i="2"/>
  <c r="P227" i="2"/>
  <c r="P226" i="2"/>
  <c r="P225" i="2"/>
  <c r="P224" i="2"/>
  <c r="P223" i="2"/>
  <c r="P222" i="2"/>
  <c r="P221" i="2"/>
  <c r="P220" i="2"/>
  <c r="P219" i="2"/>
  <c r="P218" i="2"/>
  <c r="P217" i="2"/>
  <c r="P216" i="2"/>
  <c r="P215" i="2"/>
  <c r="P214" i="2"/>
  <c r="P213" i="2"/>
  <c r="P212" i="2"/>
  <c r="P211" i="2"/>
  <c r="P210" i="2"/>
  <c r="P209" i="2"/>
  <c r="P208" i="2"/>
  <c r="P207" i="2"/>
  <c r="P206" i="2"/>
  <c r="P205" i="2"/>
  <c r="P204" i="2"/>
  <c r="P203" i="2"/>
  <c r="P202" i="2"/>
  <c r="P201" i="2"/>
  <c r="P200" i="2"/>
  <c r="P199" i="2"/>
  <c r="P198" i="2"/>
  <c r="P197" i="2"/>
  <c r="P196" i="2"/>
  <c r="P195" i="2"/>
  <c r="P194" i="2"/>
  <c r="P193" i="2"/>
  <c r="P192" i="2"/>
  <c r="P191" i="2"/>
  <c r="P190" i="2"/>
  <c r="P189" i="2"/>
  <c r="P188" i="2"/>
  <c r="P187" i="2"/>
  <c r="P186" i="2"/>
  <c r="P185" i="2"/>
  <c r="P184" i="2"/>
  <c r="P183" i="2"/>
  <c r="P182" i="2"/>
  <c r="P181" i="2"/>
  <c r="P180" i="2"/>
  <c r="P179" i="2"/>
  <c r="P178" i="2"/>
  <c r="P177" i="2"/>
  <c r="P176" i="2"/>
  <c r="P175" i="2"/>
  <c r="P174" i="2"/>
  <c r="P173" i="2"/>
  <c r="P172" i="2"/>
  <c r="P171" i="2"/>
  <c r="P170" i="2"/>
  <c r="P169" i="2"/>
  <c r="P168" i="2"/>
  <c r="P167" i="2"/>
  <c r="P166" i="2"/>
  <c r="P165" i="2"/>
  <c r="P164" i="2"/>
  <c r="P163" i="2"/>
  <c r="P162" i="2"/>
  <c r="P161" i="2"/>
  <c r="P160" i="2"/>
  <c r="P159" i="2"/>
  <c r="P158" i="2"/>
  <c r="P157" i="2"/>
  <c r="P156" i="2"/>
  <c r="P155" i="2"/>
  <c r="P154" i="2"/>
  <c r="P153" i="2"/>
  <c r="P152" i="2"/>
  <c r="P151" i="2"/>
  <c r="P150" i="2"/>
  <c r="P149" i="2"/>
  <c r="P148" i="2"/>
  <c r="P147" i="2"/>
  <c r="P146" i="2"/>
  <c r="P145" i="2"/>
  <c r="P144" i="2"/>
  <c r="P143" i="2"/>
  <c r="P142" i="2"/>
  <c r="P141" i="2"/>
  <c r="P140" i="2"/>
  <c r="P139" i="2"/>
  <c r="P138" i="2"/>
  <c r="P137" i="2"/>
  <c r="P136" i="2"/>
  <c r="P135" i="2"/>
  <c r="P134" i="2"/>
  <c r="P133" i="2"/>
  <c r="P132" i="2"/>
  <c r="P131" i="2"/>
  <c r="P130" i="2"/>
  <c r="P129" i="2"/>
  <c r="P128" i="2"/>
  <c r="P127" i="2"/>
  <c r="P126" i="2"/>
  <c r="P125" i="2"/>
  <c r="P124" i="2"/>
  <c r="P123" i="2"/>
  <c r="P122" i="2"/>
  <c r="P121" i="2"/>
  <c r="P120" i="2"/>
  <c r="P119" i="2"/>
  <c r="P118" i="2"/>
  <c r="P117" i="2"/>
  <c r="P116" i="2"/>
  <c r="P115" i="2"/>
  <c r="P114" i="2"/>
  <c r="P113" i="2"/>
  <c r="P112" i="2"/>
  <c r="P111" i="2"/>
  <c r="P110" i="2"/>
  <c r="P109" i="2"/>
  <c r="P108" i="2"/>
  <c r="P107" i="2"/>
  <c r="P106" i="2"/>
  <c r="P105" i="2"/>
  <c r="P104" i="2"/>
  <c r="P103" i="2"/>
  <c r="P102" i="2"/>
  <c r="P101" i="2"/>
  <c r="P100" i="2"/>
  <c r="P99" i="2"/>
  <c r="P98" i="2"/>
  <c r="P97" i="2"/>
  <c r="P96" i="2"/>
  <c r="P95" i="2"/>
  <c r="P94" i="2"/>
  <c r="P93" i="2"/>
  <c r="P92" i="2"/>
  <c r="P91" i="2"/>
  <c r="P90" i="2"/>
  <c r="P89" i="2"/>
  <c r="P88" i="2"/>
  <c r="P87" i="2"/>
  <c r="P86" i="2"/>
  <c r="P85" i="2"/>
  <c r="P84" i="2"/>
  <c r="P83" i="2"/>
  <c r="P82" i="2"/>
  <c r="P81" i="2"/>
  <c r="P80" i="2"/>
  <c r="P79" i="2"/>
  <c r="P78" i="2"/>
  <c r="P77" i="2"/>
  <c r="P76" i="2"/>
  <c r="P75" i="2"/>
  <c r="P74" i="2"/>
  <c r="P73" i="2"/>
  <c r="P72" i="2"/>
  <c r="P71" i="2"/>
  <c r="P70" i="2"/>
  <c r="P69" i="2"/>
  <c r="P68" i="2"/>
  <c r="P67" i="2"/>
  <c r="P66" i="2"/>
  <c r="P65" i="2"/>
  <c r="P64" i="2"/>
  <c r="P63" i="2"/>
  <c r="P62" i="2"/>
  <c r="P61" i="2"/>
  <c r="P60" i="2"/>
  <c r="P59" i="2"/>
  <c r="P58" i="2"/>
  <c r="P57" i="2"/>
  <c r="P56" i="2"/>
  <c r="P55" i="2"/>
  <c r="P54" i="2"/>
  <c r="P53" i="2"/>
  <c r="P52" i="2"/>
  <c r="P51" i="2"/>
  <c r="P50" i="2"/>
  <c r="P49" i="2"/>
  <c r="P48" i="2"/>
  <c r="P47" i="2"/>
  <c r="P46" i="2"/>
  <c r="P45" i="2"/>
  <c r="P44" i="2"/>
  <c r="P43" i="2"/>
  <c r="P42" i="2"/>
  <c r="P41" i="2"/>
  <c r="P40" i="2"/>
  <c r="P39" i="2"/>
  <c r="P38" i="2"/>
  <c r="P37" i="2"/>
  <c r="P36" i="2"/>
  <c r="P35" i="2"/>
  <c r="P34" i="2"/>
  <c r="P33" i="2"/>
  <c r="P32" i="2"/>
  <c r="P31" i="2"/>
  <c r="P30" i="2"/>
  <c r="P29" i="2"/>
  <c r="P28" i="2"/>
  <c r="P27" i="2"/>
  <c r="P26" i="2"/>
  <c r="P25" i="2"/>
  <c r="P24" i="2"/>
  <c r="P23" i="2"/>
  <c r="P22" i="2"/>
  <c r="P21" i="2"/>
  <c r="P20" i="2"/>
  <c r="O349" i="2"/>
  <c r="Q349" i="2" s="1" a="1"/>
  <c r="Q349" i="2" s="1"/>
  <c r="O348" i="2"/>
  <c r="O347" i="2"/>
  <c r="Q347" i="2" s="1" a="1"/>
  <c r="Q347" i="2" s="1"/>
  <c r="O346" i="2"/>
  <c r="O345" i="2"/>
  <c r="Q345" i="2" s="1" a="1"/>
  <c r="Q345" i="2" s="1"/>
  <c r="O344" i="2"/>
  <c r="Q344" i="2" s="1" a="1"/>
  <c r="Q344" i="2" s="1"/>
  <c r="O343" i="2"/>
  <c r="Q343" i="2" s="1" a="1"/>
  <c r="Q343" i="2" s="1"/>
  <c r="O342" i="2"/>
  <c r="Q342" i="2" s="1" a="1"/>
  <c r="Q342" i="2" s="1"/>
  <c r="O341" i="2"/>
  <c r="Q341" i="2" s="1" a="1"/>
  <c r="Q341" i="2" s="1"/>
  <c r="O340" i="2"/>
  <c r="Q340" i="2" s="1" a="1"/>
  <c r="Q340" i="2" s="1"/>
  <c r="O339" i="2"/>
  <c r="Q339" i="2" s="1" a="1"/>
  <c r="Q339" i="2" s="1"/>
  <c r="O338" i="2"/>
  <c r="O337" i="2"/>
  <c r="Q337" i="2" s="1" a="1"/>
  <c r="Q337" i="2" s="1"/>
  <c r="O336" i="2"/>
  <c r="Q336" i="2" s="1" a="1"/>
  <c r="Q336" i="2" s="1"/>
  <c r="O335" i="2"/>
  <c r="Q335" i="2" s="1" a="1"/>
  <c r="Q335" i="2" s="1"/>
  <c r="O334" i="2"/>
  <c r="Q334" i="2" s="1" a="1"/>
  <c r="Q334" i="2" s="1"/>
  <c r="O333" i="2"/>
  <c r="Q333" i="2" s="1" a="1"/>
  <c r="Q333" i="2" s="1"/>
  <c r="O332" i="2"/>
  <c r="Q332" i="2" s="1" a="1"/>
  <c r="Q332" i="2" s="1"/>
  <c r="O331" i="2"/>
  <c r="Q331" i="2" s="1" a="1"/>
  <c r="Q331" i="2" s="1"/>
  <c r="O330" i="2"/>
  <c r="O329" i="2"/>
  <c r="Q329" i="2" s="1" a="1"/>
  <c r="Q329" i="2" s="1"/>
  <c r="O328" i="2"/>
  <c r="Q328" i="2" s="1" a="1"/>
  <c r="Q328" i="2" s="1"/>
  <c r="O327" i="2"/>
  <c r="Q327" i="2" s="1" a="1"/>
  <c r="Q327" i="2" s="1"/>
  <c r="O326" i="2"/>
  <c r="Q326" i="2" s="1" a="1"/>
  <c r="Q326" i="2" s="1"/>
  <c r="O325" i="2"/>
  <c r="Q325" i="2" s="1" a="1"/>
  <c r="Q325" i="2" s="1"/>
  <c r="O324" i="2"/>
  <c r="Q324" i="2" s="1" a="1"/>
  <c r="Q324" i="2" s="1"/>
  <c r="O323" i="2"/>
  <c r="Q323" i="2" s="1" a="1"/>
  <c r="Q323" i="2" s="1"/>
  <c r="O322" i="2"/>
  <c r="O321" i="2"/>
  <c r="Q321" i="2" s="1" a="1"/>
  <c r="Q321" i="2" s="1"/>
  <c r="Q320" i="2" s="1" a="1"/>
  <c r="Q320" i="2" s="1"/>
  <c r="Q319" i="2" s="1" a="1"/>
  <c r="Q319" i="2" s="1"/>
  <c r="O320" i="2"/>
  <c r="O319" i="2"/>
  <c r="O318" i="2"/>
  <c r="Q318" i="2" s="1" a="1"/>
  <c r="Q318" i="2" s="1"/>
  <c r="O317" i="2"/>
  <c r="Q317" i="2" s="1" a="1"/>
  <c r="Q317" i="2" s="1"/>
  <c r="O316" i="2"/>
  <c r="Q316" i="2" s="1" a="1"/>
  <c r="Q316" i="2" s="1"/>
  <c r="O315" i="2"/>
  <c r="Q315" i="2" s="1" a="1"/>
  <c r="Q315" i="2" s="1"/>
  <c r="O314" i="2"/>
  <c r="O313" i="2"/>
  <c r="Q313" i="2" s="1" a="1"/>
  <c r="Q313" i="2" s="1"/>
  <c r="O312" i="2"/>
  <c r="Q312" i="2" s="1" a="1"/>
  <c r="Q312" i="2" s="1"/>
  <c r="O311" i="2"/>
  <c r="Q311" i="2" s="1" a="1"/>
  <c r="Q311" i="2" s="1"/>
  <c r="O310" i="2"/>
  <c r="Q310" i="2" s="1" a="1"/>
  <c r="Q310" i="2" s="1"/>
  <c r="O309" i="2"/>
  <c r="Q309" i="2" s="1" a="1"/>
  <c r="Q309" i="2" s="1"/>
  <c r="O308" i="2"/>
  <c r="O307" i="2"/>
  <c r="O306" i="2"/>
  <c r="O305" i="2"/>
  <c r="Q305" i="2" s="1" a="1"/>
  <c r="Q305" i="2" s="1"/>
  <c r="O304" i="2"/>
  <c r="Q304" i="2" s="1" a="1"/>
  <c r="Q304" i="2" s="1"/>
  <c r="O303" i="2"/>
  <c r="Q303" i="2" s="1" a="1"/>
  <c r="Q303" i="2" s="1"/>
  <c r="O302" i="2"/>
  <c r="Q302" i="2" s="1" a="1"/>
  <c r="Q302" i="2" s="1"/>
  <c r="O301" i="2"/>
  <c r="Q301" i="2" s="1" a="1"/>
  <c r="Q301" i="2" s="1"/>
  <c r="O300" i="2"/>
  <c r="Q300" i="2" s="1" a="1"/>
  <c r="Q300" i="2" s="1"/>
  <c r="O299" i="2"/>
  <c r="Q299" i="2" s="1" a="1"/>
  <c r="Q299" i="2" s="1"/>
  <c r="O298" i="2"/>
  <c r="O297" i="2"/>
  <c r="Q297" i="2" s="1" a="1"/>
  <c r="Q297" i="2" s="1"/>
  <c r="O296" i="2"/>
  <c r="Q296" i="2" s="1" a="1"/>
  <c r="Q296" i="2" s="1"/>
  <c r="O295" i="2"/>
  <c r="Q295" i="2" s="1" a="1"/>
  <c r="Q295" i="2" s="1"/>
  <c r="O294" i="2"/>
  <c r="Q294" i="2" s="1" a="1"/>
  <c r="Q294" i="2" s="1"/>
  <c r="O293" i="2"/>
  <c r="Q293" i="2" s="1" a="1"/>
  <c r="Q293" i="2" s="1"/>
  <c r="O292" i="2"/>
  <c r="Q292" i="2" s="1" a="1"/>
  <c r="Q292" i="2" s="1"/>
  <c r="O291" i="2"/>
  <c r="Q291" i="2" s="1" a="1"/>
  <c r="Q291" i="2" s="1"/>
  <c r="O290" i="2"/>
  <c r="O289" i="2"/>
  <c r="Q289" i="2" s="1" a="1"/>
  <c r="Q289" i="2" s="1"/>
  <c r="O288" i="2"/>
  <c r="Q288" i="2" s="1" a="1"/>
  <c r="Q288" i="2" s="1"/>
  <c r="O287" i="2"/>
  <c r="Q287" i="2" s="1" a="1"/>
  <c r="Q287" i="2" s="1"/>
  <c r="O286" i="2"/>
  <c r="Q286" i="2" s="1" a="1"/>
  <c r="Q286" i="2" s="1"/>
  <c r="O285" i="2"/>
  <c r="Q285" i="2" s="1" a="1"/>
  <c r="Q285" i="2" s="1"/>
  <c r="O284" i="2"/>
  <c r="Q284" i="2" s="1" a="1"/>
  <c r="Q284" i="2" s="1"/>
  <c r="O283" i="2"/>
  <c r="Q283" i="2" s="1" a="1"/>
  <c r="Q283" i="2" s="1"/>
  <c r="O282" i="2"/>
  <c r="O281" i="2"/>
  <c r="O280" i="2"/>
  <c r="O279" i="2"/>
  <c r="Q279" i="2" s="1" a="1"/>
  <c r="Q279" i="2" s="1"/>
  <c r="O278" i="2"/>
  <c r="Q278" i="2" s="1" a="1"/>
  <c r="Q278" i="2" s="1"/>
  <c r="O277" i="2"/>
  <c r="Q277" i="2" s="1" a="1"/>
  <c r="Q277" i="2" s="1"/>
  <c r="O276" i="2"/>
  <c r="Q276" i="2" s="1" a="1"/>
  <c r="Q276" i="2" s="1"/>
  <c r="O275" i="2"/>
  <c r="Q275" i="2" s="1" a="1"/>
  <c r="Q275" i="2" s="1"/>
  <c r="O274" i="2"/>
  <c r="O273" i="2"/>
  <c r="Q273" i="2" s="1" a="1"/>
  <c r="Q273" i="2" s="1"/>
  <c r="O272" i="2"/>
  <c r="Q272" i="2" s="1" a="1"/>
  <c r="Q272" i="2" s="1"/>
  <c r="O271" i="2"/>
  <c r="Q271" i="2" s="1" a="1"/>
  <c r="Q271" i="2" s="1"/>
  <c r="O270" i="2"/>
  <c r="Q270" i="2" s="1" a="1"/>
  <c r="Q270" i="2" s="1"/>
  <c r="O269" i="2"/>
  <c r="Q269" i="2" s="1" a="1"/>
  <c r="Q269" i="2" s="1"/>
  <c r="O268" i="2"/>
  <c r="Q268" i="2" s="1" a="1"/>
  <c r="Q268" i="2" s="1"/>
  <c r="O267" i="2"/>
  <c r="Q267" i="2" s="1" a="1"/>
  <c r="Q267" i="2" s="1"/>
  <c r="O266" i="2"/>
  <c r="O265" i="2"/>
  <c r="Q265" i="2" s="1" a="1"/>
  <c r="Q265" i="2" s="1"/>
  <c r="O264" i="2"/>
  <c r="Q264" i="2" s="1" a="1"/>
  <c r="Q264" i="2" s="1"/>
  <c r="O263" i="2"/>
  <c r="Q263" i="2" s="1" a="1"/>
  <c r="Q263" i="2" s="1"/>
  <c r="O262" i="2"/>
  <c r="Q262" i="2" s="1" a="1"/>
  <c r="Q262" i="2" s="1"/>
  <c r="O261" i="2"/>
  <c r="Q261" i="2" s="1" a="1"/>
  <c r="Q261" i="2" s="1"/>
  <c r="O260" i="2"/>
  <c r="Q260" i="2" s="1" a="1"/>
  <c r="Q260" i="2" s="1"/>
  <c r="O259" i="2"/>
  <c r="Q259" i="2" s="1" a="1"/>
  <c r="Q259" i="2" s="1"/>
  <c r="O258" i="2"/>
  <c r="O257" i="2"/>
  <c r="Q257" i="2" s="1" a="1"/>
  <c r="Q257" i="2" s="1"/>
  <c r="O256" i="2"/>
  <c r="Q256" i="2" s="1" a="1"/>
  <c r="Q256" i="2" s="1"/>
  <c r="O255" i="2"/>
  <c r="Q255" i="2" s="1" a="1"/>
  <c r="Q255" i="2" s="1"/>
  <c r="Q254" i="2" s="1" a="1"/>
  <c r="Q254" i="2" s="1"/>
  <c r="O254" i="2"/>
  <c r="O253" i="2"/>
  <c r="Q253" i="2" s="1" a="1"/>
  <c r="Q253" i="2" s="1"/>
  <c r="O252" i="2"/>
  <c r="Q252" i="2" s="1" a="1"/>
  <c r="Q252" i="2" s="1"/>
  <c r="O251" i="2"/>
  <c r="Q251" i="2" s="1" a="1"/>
  <c r="Q251" i="2" s="1"/>
  <c r="O250" i="2"/>
  <c r="O249" i="2"/>
  <c r="Q249" i="2" s="1" a="1"/>
  <c r="Q249" i="2" s="1"/>
  <c r="O248" i="2"/>
  <c r="Q248" i="2" s="1" a="1"/>
  <c r="Q248" i="2" s="1"/>
  <c r="O247" i="2"/>
  <c r="Q247" i="2" s="1" a="1"/>
  <c r="Q247" i="2" s="1"/>
  <c r="O246" i="2"/>
  <c r="Q246" i="2" s="1" a="1"/>
  <c r="Q246" i="2" s="1"/>
  <c r="O245" i="2"/>
  <c r="Q245" i="2" s="1" a="1"/>
  <c r="Q245" i="2" s="1"/>
  <c r="O244" i="2"/>
  <c r="O243" i="2"/>
  <c r="O242" i="2"/>
  <c r="O241" i="2"/>
  <c r="O240" i="2"/>
  <c r="Q240" i="2" s="1" a="1"/>
  <c r="Q240" i="2" s="1"/>
  <c r="O239" i="2"/>
  <c r="Q239" i="2" s="1" a="1"/>
  <c r="Q239" i="2" s="1"/>
  <c r="O238" i="2"/>
  <c r="Q238" i="2" s="1" a="1"/>
  <c r="Q238" i="2" s="1"/>
  <c r="O237" i="2"/>
  <c r="Q237" i="2" s="1" a="1"/>
  <c r="Q237" i="2" s="1"/>
  <c r="O236" i="2"/>
  <c r="Q236" i="2" s="1" a="1"/>
  <c r="Q236" i="2" s="1"/>
  <c r="O235" i="2"/>
  <c r="Q235" i="2" s="1" a="1"/>
  <c r="Q235" i="2" s="1"/>
  <c r="O234" i="2"/>
  <c r="O233" i="2"/>
  <c r="Q233" i="2" s="1" a="1"/>
  <c r="Q233" i="2" s="1"/>
  <c r="O232" i="2"/>
  <c r="Q232" i="2" s="1" a="1"/>
  <c r="Q232" i="2" s="1"/>
  <c r="O231" i="2"/>
  <c r="Q231" i="2" s="1" a="1"/>
  <c r="Q231" i="2" s="1"/>
  <c r="O230" i="2"/>
  <c r="Q230" i="2" s="1" a="1"/>
  <c r="Q230" i="2" s="1"/>
  <c r="O229" i="2"/>
  <c r="Q229" i="2" s="1" a="1"/>
  <c r="Q229" i="2" s="1"/>
  <c r="O228" i="2"/>
  <c r="Q228" i="2" s="1" a="1"/>
  <c r="Q228" i="2" s="1"/>
  <c r="O227" i="2"/>
  <c r="Q227" i="2" s="1" a="1"/>
  <c r="Q227" i="2" s="1"/>
  <c r="O226" i="2"/>
  <c r="O225" i="2"/>
  <c r="O224" i="2"/>
  <c r="O223" i="2"/>
  <c r="Q223" i="2" s="1" a="1"/>
  <c r="Q223" i="2" s="1"/>
  <c r="O222" i="2"/>
  <c r="Q222" i="2" s="1" a="1"/>
  <c r="Q222" i="2" s="1"/>
  <c r="O221" i="2"/>
  <c r="Q221" i="2" s="1" a="1"/>
  <c r="Q221" i="2" s="1"/>
  <c r="O220" i="2"/>
  <c r="Q220" i="2" s="1" a="1"/>
  <c r="Q220" i="2" s="1"/>
  <c r="O219" i="2"/>
  <c r="Q219" i="2" s="1" a="1"/>
  <c r="Q219" i="2" s="1"/>
  <c r="O218" i="2"/>
  <c r="O217" i="2"/>
  <c r="Q217" i="2" s="1" a="1"/>
  <c r="Q217" i="2" s="1"/>
  <c r="O216" i="2"/>
  <c r="Q216" i="2" s="1" a="1"/>
  <c r="Q216" i="2" s="1"/>
  <c r="O215" i="2"/>
  <c r="Q215" i="2" s="1" a="1"/>
  <c r="Q215" i="2" s="1"/>
  <c r="Q214" i="2" s="1" a="1"/>
  <c r="Q214" i="2" s="1"/>
  <c r="O214" i="2"/>
  <c r="O213" i="2"/>
  <c r="Q213" i="2" s="1" a="1"/>
  <c r="Q213" i="2" s="1"/>
  <c r="O212" i="2"/>
  <c r="Q212" i="2" s="1" a="1"/>
  <c r="Q212" i="2" s="1"/>
  <c r="O211" i="2"/>
  <c r="Q211" i="2" s="1" a="1"/>
  <c r="Q211" i="2" s="1"/>
  <c r="O210" i="2"/>
  <c r="O209" i="2"/>
  <c r="O208" i="2"/>
  <c r="O207" i="2"/>
  <c r="O206" i="2"/>
  <c r="O205" i="2"/>
  <c r="O204" i="2"/>
  <c r="Q204" i="2" s="1" a="1"/>
  <c r="Q204" i="2" s="1"/>
  <c r="O203" i="2"/>
  <c r="Q203" i="2" s="1" a="1"/>
  <c r="Q203" i="2" s="1"/>
  <c r="O202" i="2"/>
  <c r="O201" i="2"/>
  <c r="Q201" i="2" s="1" a="1"/>
  <c r="Q201" i="2" s="1"/>
  <c r="O200" i="2"/>
  <c r="Q200" i="2" s="1" a="1"/>
  <c r="Q200" i="2" s="1"/>
  <c r="O199" i="2"/>
  <c r="Q199" i="2" s="1" a="1"/>
  <c r="Q199" i="2" s="1"/>
  <c r="O198" i="2"/>
  <c r="Q198" i="2" s="1" a="1"/>
  <c r="Q198" i="2" s="1"/>
  <c r="O197" i="2"/>
  <c r="Q197" i="2" s="1" a="1"/>
  <c r="Q197" i="2" s="1"/>
  <c r="O196" i="2"/>
  <c r="Q196" i="2" s="1" a="1"/>
  <c r="Q196" i="2" s="1"/>
  <c r="O195" i="2"/>
  <c r="Q195" i="2" s="1" a="1"/>
  <c r="Q195" i="2" s="1"/>
  <c r="O194" i="2"/>
  <c r="O193" i="2"/>
  <c r="Q193" i="2" s="1" a="1"/>
  <c r="Q193" i="2" s="1"/>
  <c r="O192" i="2"/>
  <c r="Q192" i="2" s="1" a="1"/>
  <c r="Q192" i="2" s="1"/>
  <c r="O191" i="2"/>
  <c r="Q191" i="2" s="1" a="1"/>
  <c r="Q191" i="2" s="1"/>
  <c r="Q190" i="2" s="1" a="1"/>
  <c r="Q190" i="2" s="1"/>
  <c r="Q189" i="2" s="1" a="1"/>
  <c r="Q189" i="2" s="1"/>
  <c r="O190" i="2"/>
  <c r="O189" i="2"/>
  <c r="O188" i="2"/>
  <c r="Q188" i="2" s="1" a="1"/>
  <c r="Q188" i="2" s="1"/>
  <c r="O187" i="2"/>
  <c r="Q187" i="2" s="1" a="1"/>
  <c r="Q187" i="2" s="1"/>
  <c r="O186" i="2"/>
  <c r="O185" i="2"/>
  <c r="Q185" i="2" s="1" a="1"/>
  <c r="Q185" i="2" s="1"/>
  <c r="O184" i="2"/>
  <c r="Q184" i="2" s="1" a="1"/>
  <c r="Q184" i="2" s="1"/>
  <c r="O183" i="2"/>
  <c r="Q183" i="2" s="1" a="1"/>
  <c r="Q183" i="2" s="1"/>
  <c r="O182" i="2"/>
  <c r="Q182" i="2" s="1" a="1"/>
  <c r="Q182" i="2" s="1"/>
  <c r="O181" i="2"/>
  <c r="Q181" i="2" s="1" a="1"/>
  <c r="Q181" i="2" s="1"/>
  <c r="O180" i="2"/>
  <c r="Q180" i="2" s="1" a="1"/>
  <c r="Q180" i="2" s="1"/>
  <c r="O179" i="2"/>
  <c r="Q179" i="2" s="1" a="1"/>
  <c r="Q179" i="2" s="1"/>
  <c r="O178" i="2"/>
  <c r="O177" i="2"/>
  <c r="Q177" i="2" s="1" a="1"/>
  <c r="Q177" i="2" s="1"/>
  <c r="O176" i="2"/>
  <c r="Q176" i="2" s="1" a="1"/>
  <c r="Q176" i="2" s="1"/>
  <c r="O175" i="2"/>
  <c r="Q175" i="2" s="1" a="1"/>
  <c r="Q175" i="2" s="1"/>
  <c r="O174" i="2"/>
  <c r="Q174" i="2" s="1" a="1"/>
  <c r="Q174" i="2" s="1"/>
  <c r="O173" i="2"/>
  <c r="Q173" i="2" s="1" a="1"/>
  <c r="Q173" i="2" s="1"/>
  <c r="O172" i="2"/>
  <c r="Q172" i="2" s="1" a="1"/>
  <c r="Q172" i="2" s="1"/>
  <c r="O171" i="2"/>
  <c r="Q171" i="2" s="1" a="1"/>
  <c r="Q171" i="2" s="1"/>
  <c r="O170" i="2"/>
  <c r="O169" i="2"/>
  <c r="Q169" i="2" s="1" a="1"/>
  <c r="Q169" i="2" s="1"/>
  <c r="O168" i="2"/>
  <c r="Q168" i="2" s="1" a="1"/>
  <c r="Q168" i="2" s="1"/>
  <c r="O167" i="2"/>
  <c r="O166" i="2"/>
  <c r="Q166" i="2" s="1" a="1"/>
  <c r="Q166" i="2" s="1"/>
  <c r="O165" i="2"/>
  <c r="Q165" i="2" s="1" a="1"/>
  <c r="Q165" i="2" s="1"/>
  <c r="O164" i="2"/>
  <c r="O163" i="2"/>
  <c r="O162" i="2"/>
  <c r="O161" i="2"/>
  <c r="O160" i="2"/>
  <c r="O159" i="2"/>
  <c r="O158" i="2"/>
  <c r="O157" i="2"/>
  <c r="Q157" i="2" s="1" a="1"/>
  <c r="Q157" i="2" s="1"/>
  <c r="O156" i="2"/>
  <c r="Q156" i="2" s="1" a="1"/>
  <c r="Q156" i="2" s="1"/>
  <c r="O155" i="2"/>
  <c r="Q155" i="2" s="1" a="1"/>
  <c r="Q155" i="2" s="1"/>
  <c r="O154" i="2"/>
  <c r="O153" i="2"/>
  <c r="Q153" i="2" s="1" a="1"/>
  <c r="Q153" i="2" s="1"/>
  <c r="O152" i="2"/>
  <c r="Q152" i="2" s="1" a="1"/>
  <c r="Q152" i="2" s="1"/>
  <c r="O151" i="2"/>
  <c r="Q151" i="2" s="1" a="1"/>
  <c r="Q151" i="2" s="1"/>
  <c r="O150" i="2"/>
  <c r="Q150" i="2" s="1" a="1"/>
  <c r="Q150" i="2" s="1"/>
  <c r="O149" i="2"/>
  <c r="Q149" i="2" s="1" a="1"/>
  <c r="Q149" i="2" s="1"/>
  <c r="O148" i="2"/>
  <c r="Q148" i="2" s="1" a="1"/>
  <c r="Q148" i="2" s="1"/>
  <c r="O147" i="2"/>
  <c r="Q147" i="2" s="1" a="1"/>
  <c r="Q147" i="2" s="1"/>
  <c r="O146" i="2"/>
  <c r="O145" i="2"/>
  <c r="Q145" i="2" s="1" a="1"/>
  <c r="Q145" i="2" s="1"/>
  <c r="O144" i="2"/>
  <c r="Q144" i="2" s="1" a="1"/>
  <c r="Q144" i="2" s="1"/>
  <c r="O143" i="2"/>
  <c r="Q143" i="2" s="1" a="1"/>
  <c r="Q143" i="2" s="1"/>
  <c r="O142" i="2"/>
  <c r="Q142" i="2" s="1" a="1"/>
  <c r="Q142" i="2" s="1"/>
  <c r="O141" i="2"/>
  <c r="Q141" i="2" s="1" a="1"/>
  <c r="Q141" i="2" s="1"/>
  <c r="O140" i="2"/>
  <c r="Q140" i="2" s="1" a="1"/>
  <c r="Q140" i="2" s="1"/>
  <c r="O139" i="2"/>
  <c r="Q139" i="2" s="1" a="1"/>
  <c r="Q139" i="2" s="1"/>
  <c r="O138" i="2"/>
  <c r="O137" i="2"/>
  <c r="Q137" i="2" s="1" a="1"/>
  <c r="Q137" i="2" s="1"/>
  <c r="O136" i="2"/>
  <c r="Q136" i="2" s="1" a="1"/>
  <c r="Q136" i="2" s="1"/>
  <c r="O135" i="2"/>
  <c r="Q135" i="2" s="1" a="1"/>
  <c r="Q135" i="2" s="1"/>
  <c r="O134" i="2"/>
  <c r="Q134" i="2" s="1" a="1"/>
  <c r="Q134" i="2" s="1"/>
  <c r="O133" i="2"/>
  <c r="Q133" i="2" s="1" a="1"/>
  <c r="Q133" i="2" s="1"/>
  <c r="O132" i="2"/>
  <c r="Q132" i="2" s="1" a="1"/>
  <c r="Q132" i="2" s="1"/>
  <c r="O131" i="2"/>
  <c r="Q131" i="2" s="1" a="1"/>
  <c r="Q131" i="2" s="1"/>
  <c r="O130" i="2"/>
  <c r="O129" i="2"/>
  <c r="Q129" i="2" s="1" a="1"/>
  <c r="Q129" i="2" s="1"/>
  <c r="O128" i="2"/>
  <c r="Q128" i="2" s="1" a="1"/>
  <c r="Q128" i="2" s="1"/>
  <c r="O127" i="2"/>
  <c r="O126" i="2"/>
  <c r="Q126" i="2" s="1" a="1"/>
  <c r="Q126" i="2" s="1"/>
  <c r="O125" i="2"/>
  <c r="Q125" i="2" s="1" a="1"/>
  <c r="Q125" i="2" s="1"/>
  <c r="O124" i="2"/>
  <c r="Q124" i="2" s="1" a="1"/>
  <c r="Q124" i="2" s="1"/>
  <c r="O123" i="2"/>
  <c r="Q123" i="2" s="1" a="1"/>
  <c r="Q123" i="2" s="1"/>
  <c r="O122" i="2"/>
  <c r="O121" i="2"/>
  <c r="Q121" i="2" s="1" a="1"/>
  <c r="Q121" i="2" s="1"/>
  <c r="Q120" i="2" s="1" a="1"/>
  <c r="Q120" i="2" s="1"/>
  <c r="O120" i="2"/>
  <c r="O119" i="2"/>
  <c r="O118" i="2"/>
  <c r="O117" i="2"/>
  <c r="O116" i="2"/>
  <c r="O115" i="2"/>
  <c r="Q115" i="2" s="1" a="1"/>
  <c r="Q115" i="2" s="1"/>
  <c r="O114" i="2"/>
  <c r="O113" i="2"/>
  <c r="Q113" i="2" s="1" a="1"/>
  <c r="Q113" i="2" s="1"/>
  <c r="O112" i="2"/>
  <c r="Q112" i="2" s="1" a="1"/>
  <c r="Q112" i="2" s="1"/>
  <c r="O111" i="2"/>
  <c r="Q111" i="2" s="1" a="1"/>
  <c r="Q111" i="2" s="1"/>
  <c r="O110" i="2"/>
  <c r="Q110" i="2" s="1" a="1"/>
  <c r="Q110" i="2" s="1"/>
  <c r="O109" i="2"/>
  <c r="Q109" i="2" s="1" a="1"/>
  <c r="Q109" i="2" s="1"/>
  <c r="O108" i="2"/>
  <c r="Q108" i="2" s="1" a="1"/>
  <c r="Q108" i="2" s="1"/>
  <c r="O107" i="2"/>
  <c r="Q107" i="2" s="1" a="1"/>
  <c r="Q107" i="2" s="1"/>
  <c r="O106" i="2"/>
  <c r="O105" i="2"/>
  <c r="Q105" i="2" s="1" a="1"/>
  <c r="Q105" i="2" s="1"/>
  <c r="O104" i="2"/>
  <c r="Q104" i="2" s="1" a="1"/>
  <c r="Q104" i="2" s="1"/>
  <c r="O103" i="2"/>
  <c r="Q103" i="2" s="1" a="1"/>
  <c r="Q103" i="2" s="1"/>
  <c r="O102" i="2"/>
  <c r="Q102" i="2" s="1" a="1"/>
  <c r="Q102" i="2" s="1"/>
  <c r="O101" i="2"/>
  <c r="Q101" i="2" s="1" a="1"/>
  <c r="Q101" i="2" s="1"/>
  <c r="O100" i="2"/>
  <c r="Q100" i="2" s="1" a="1"/>
  <c r="Q100" i="2" s="1"/>
  <c r="O99" i="2"/>
  <c r="Q99" i="2" s="1" a="1"/>
  <c r="Q99" i="2" s="1"/>
  <c r="Q98" i="2" s="1" a="1"/>
  <c r="Q98" i="2" s="1"/>
  <c r="Q97" i="2" s="1" a="1"/>
  <c r="Q97" i="2" s="1"/>
  <c r="Q96" i="2" s="1" a="1"/>
  <c r="Q96" i="2" s="1"/>
  <c r="Q95" i="2" s="1" a="1"/>
  <c r="Q95" i="2" s="1"/>
  <c r="Q94" i="2" s="1" a="1"/>
  <c r="Q94" i="2" s="1"/>
  <c r="O98" i="2"/>
  <c r="O97" i="2"/>
  <c r="O96" i="2"/>
  <c r="O95" i="2"/>
  <c r="O94" i="2"/>
  <c r="O93" i="2"/>
  <c r="Q93" i="2" s="1" a="1"/>
  <c r="Q93" i="2" s="1"/>
  <c r="O92" i="2"/>
  <c r="Q92" i="2" s="1" a="1"/>
  <c r="Q92" i="2" s="1"/>
  <c r="O91" i="2"/>
  <c r="Q91" i="2" s="1" a="1"/>
  <c r="Q91" i="2" s="1"/>
  <c r="O90" i="2"/>
  <c r="O89" i="2"/>
  <c r="Q89" i="2" s="1" a="1"/>
  <c r="Q89" i="2" s="1"/>
  <c r="O88" i="2"/>
  <c r="Q88" i="2" s="1" a="1"/>
  <c r="Q88" i="2" s="1"/>
  <c r="O87" i="2"/>
  <c r="Q87" i="2" s="1" a="1"/>
  <c r="Q87" i="2" s="1"/>
  <c r="O86" i="2"/>
  <c r="Q86" i="2" s="1" a="1"/>
  <c r="Q86" i="2" s="1"/>
  <c r="O85" i="2"/>
  <c r="Q85" i="2" s="1" a="1"/>
  <c r="Q85" i="2" s="1"/>
  <c r="O84" i="2"/>
  <c r="Q84" i="2" s="1" a="1"/>
  <c r="Q84" i="2" s="1"/>
  <c r="O83" i="2"/>
  <c r="Q83" i="2" s="1" a="1"/>
  <c r="Q83" i="2" s="1"/>
  <c r="O82" i="2"/>
  <c r="O81" i="2"/>
  <c r="Q81" i="2" s="1" a="1"/>
  <c r="Q81" i="2" s="1"/>
  <c r="O80" i="2"/>
  <c r="Q80" i="2" s="1" a="1"/>
  <c r="Q80" i="2" s="1"/>
  <c r="O79" i="2"/>
  <c r="Q79" i="2" s="1" a="1"/>
  <c r="Q79" i="2" s="1"/>
  <c r="O78" i="2"/>
  <c r="Q78" i="2" s="1" a="1"/>
  <c r="Q78" i="2" s="1"/>
  <c r="O77" i="2"/>
  <c r="Q77" i="2" s="1" a="1"/>
  <c r="Q77" i="2" s="1"/>
  <c r="O76" i="2"/>
  <c r="Q76" i="2" s="1" a="1"/>
  <c r="Q76" i="2" s="1"/>
  <c r="O75" i="2"/>
  <c r="Q75" i="2" s="1" a="1"/>
  <c r="Q75" i="2" s="1"/>
  <c r="O74" i="2"/>
  <c r="O73" i="2"/>
  <c r="Q73" i="2" s="1" a="1"/>
  <c r="Q73" i="2" s="1"/>
  <c r="O72" i="2"/>
  <c r="Q72" i="2" s="1" a="1"/>
  <c r="Q72" i="2" s="1"/>
  <c r="O71" i="2"/>
  <c r="Q71" i="2" s="1" a="1"/>
  <c r="Q71" i="2" s="1"/>
  <c r="O70" i="2"/>
  <c r="Q70" i="2" s="1" a="1"/>
  <c r="Q70" i="2" s="1"/>
  <c r="O69" i="2"/>
  <c r="Q69" i="2" s="1" a="1"/>
  <c r="Q69" i="2" s="1"/>
  <c r="O68" i="2"/>
  <c r="Q68" i="2" s="1" a="1"/>
  <c r="Q68" i="2" s="1"/>
  <c r="O67" i="2"/>
  <c r="Q67" i="2" s="1" a="1"/>
  <c r="Q67" i="2" s="1"/>
  <c r="O66" i="2"/>
  <c r="O65" i="2"/>
  <c r="Q65" i="2" s="1" a="1"/>
  <c r="Q65" i="2" s="1"/>
  <c r="O64" i="2"/>
  <c r="Q64" i="2" s="1" a="1"/>
  <c r="Q64" i="2" s="1"/>
  <c r="O63" i="2"/>
  <c r="Q63" i="2" s="1" a="1"/>
  <c r="Q63" i="2" s="1"/>
  <c r="O62" i="2"/>
  <c r="Q62" i="2" s="1" a="1"/>
  <c r="Q62" i="2" s="1"/>
  <c r="O61" i="2"/>
  <c r="Q61" i="2" s="1" a="1"/>
  <c r="Q61" i="2" s="1"/>
  <c r="O60" i="2"/>
  <c r="Q60" i="2" s="1" a="1"/>
  <c r="Q60" i="2" s="1"/>
  <c r="O59" i="2"/>
  <c r="Q59" i="2" s="1" a="1"/>
  <c r="Q59" i="2" s="1"/>
  <c r="Q58" i="2" s="1" a="1"/>
  <c r="Q58" i="2" s="1"/>
  <c r="Q57" i="2" s="1" a="1"/>
  <c r="Q57" i="2" s="1"/>
  <c r="Q56" i="2" s="1" a="1"/>
  <c r="Q56" i="2" s="1"/>
  <c r="Q55" i="2" s="1" a="1"/>
  <c r="Q55" i="2" s="1"/>
  <c r="O58" i="2"/>
  <c r="O57" i="2"/>
  <c r="O56" i="2"/>
  <c r="O55" i="2"/>
  <c r="O54" i="2"/>
  <c r="Q54" i="2" s="1" a="1"/>
  <c r="Q54" i="2" s="1"/>
  <c r="O53" i="2"/>
  <c r="Q53" i="2" s="1" a="1"/>
  <c r="Q53" i="2" s="1"/>
  <c r="O52" i="2"/>
  <c r="Q52" i="2" s="1" a="1"/>
  <c r="Q52" i="2" s="1"/>
  <c r="O51" i="2"/>
  <c r="Q51" i="2" s="1" a="1"/>
  <c r="Q51" i="2" s="1"/>
  <c r="O50" i="2"/>
  <c r="O49" i="2"/>
  <c r="O48" i="2"/>
  <c r="Q48" i="2" s="1" a="1"/>
  <c r="Q48" i="2" s="1"/>
  <c r="O47" i="2"/>
  <c r="Q47" i="2" s="1" a="1"/>
  <c r="Q47" i="2" s="1"/>
  <c r="O46" i="2"/>
  <c r="Q46" i="2" s="1" a="1"/>
  <c r="Q46" i="2" s="1"/>
  <c r="O45" i="2"/>
  <c r="Q45" i="2" s="1" a="1"/>
  <c r="Q45" i="2" s="1"/>
  <c r="O44" i="2"/>
  <c r="Q44" i="2" s="1" a="1"/>
  <c r="Q44" i="2" s="1"/>
  <c r="O43" i="2"/>
  <c r="Q43" i="2" s="1" a="1"/>
  <c r="Q43" i="2" s="1"/>
  <c r="O42" i="2"/>
  <c r="O41" i="2"/>
  <c r="Q41" i="2" s="1" a="1"/>
  <c r="Q41" i="2" s="1"/>
  <c r="O40" i="2"/>
  <c r="Q40" i="2" s="1" a="1"/>
  <c r="Q40" i="2" s="1"/>
  <c r="O39" i="2"/>
  <c r="Q39" i="2" s="1" a="1"/>
  <c r="Q39" i="2" s="1"/>
  <c r="O38" i="2"/>
  <c r="Q38" i="2" s="1" a="1"/>
  <c r="Q38" i="2" s="1"/>
  <c r="O37" i="2"/>
  <c r="Q37" i="2" s="1" a="1"/>
  <c r="Q37" i="2" s="1"/>
  <c r="O36" i="2"/>
  <c r="Q36" i="2" s="1" a="1"/>
  <c r="Q36" i="2" s="1"/>
  <c r="O35" i="2"/>
  <c r="Q35" i="2" s="1" a="1"/>
  <c r="Q35" i="2" s="1"/>
  <c r="O34" i="2"/>
  <c r="O33" i="2"/>
  <c r="Q33" i="2" s="1" a="1"/>
  <c r="Q33" i="2" s="1"/>
  <c r="O32" i="2"/>
  <c r="Q32" i="2" s="1" a="1"/>
  <c r="Q32" i="2" s="1"/>
  <c r="O31" i="2"/>
  <c r="Q31" i="2" s="1" a="1"/>
  <c r="Q31" i="2" s="1"/>
  <c r="O30" i="2"/>
  <c r="O29" i="2"/>
  <c r="Q29" i="2" s="1" a="1"/>
  <c r="Q29" i="2" s="1"/>
  <c r="O28" i="2"/>
  <c r="Q28" i="2" s="1" a="1"/>
  <c r="Q28" i="2" s="1"/>
  <c r="O27" i="2"/>
  <c r="Q27" i="2" s="1" a="1"/>
  <c r="Q27" i="2" s="1"/>
  <c r="O26" i="2"/>
  <c r="O25" i="2"/>
  <c r="Q25" i="2" s="1" a="1"/>
  <c r="Q25" i="2" s="1"/>
  <c r="O24" i="2"/>
  <c r="Q24" i="2" s="1" a="1"/>
  <c r="Q24" i="2" s="1"/>
  <c r="O23" i="2"/>
  <c r="Q23" i="2" s="1" a="1"/>
  <c r="Q23" i="2" s="1"/>
  <c r="O22" i="2"/>
  <c r="Q22" i="2" s="1" a="1"/>
  <c r="Q22" i="2" s="1"/>
  <c r="O21" i="2"/>
  <c r="Q21" i="2" s="1" a="1"/>
  <c r="Q21" i="2" s="1"/>
  <c r="O20" i="2"/>
  <c r="Q20" i="2" s="1" a="1"/>
  <c r="Q20" i="2" s="1"/>
  <c r="OI11" i="2"/>
  <c r="OH11" i="2"/>
  <c r="OG11" i="2"/>
  <c r="OF11" i="2"/>
  <c r="OE11" i="2"/>
  <c r="OD11" i="2"/>
  <c r="OC11" i="2"/>
  <c r="OB11" i="2"/>
  <c r="OA11" i="2"/>
  <c r="NZ11" i="2"/>
  <c r="NY11" i="2"/>
  <c r="NX11" i="2"/>
  <c r="NW11" i="2"/>
  <c r="NV11" i="2"/>
  <c r="NU11" i="2"/>
  <c r="NT11" i="2"/>
  <c r="NS11" i="2"/>
  <c r="NR11" i="2"/>
  <c r="NQ11" i="2"/>
  <c r="NP11" i="2"/>
  <c r="NO11" i="2"/>
  <c r="NN11" i="2"/>
  <c r="NM11" i="2"/>
  <c r="NL11" i="2"/>
  <c r="NK11" i="2"/>
  <c r="NJ11" i="2"/>
  <c r="NI11" i="2"/>
  <c r="NH11" i="2"/>
  <c r="NG11" i="2"/>
  <c r="NF11" i="2"/>
  <c r="NE11" i="2"/>
  <c r="ND11" i="2"/>
  <c r="NC11" i="2"/>
  <c r="NB11" i="2"/>
  <c r="NA11" i="2"/>
  <c r="MZ11" i="2"/>
  <c r="MY11" i="2"/>
  <c r="MX11" i="2"/>
  <c r="MW11" i="2"/>
  <c r="MV11" i="2"/>
  <c r="MU11" i="2"/>
  <c r="MT11" i="2"/>
  <c r="MS11" i="2"/>
  <c r="MR11" i="2"/>
  <c r="MQ11" i="2"/>
  <c r="MP11" i="2"/>
  <c r="MO11" i="2"/>
  <c r="MN11" i="2"/>
  <c r="MM11" i="2"/>
  <c r="ML11" i="2"/>
  <c r="MK11" i="2"/>
  <c r="MJ11" i="2"/>
  <c r="MI11" i="2"/>
  <c r="MH11" i="2"/>
  <c r="MG11" i="2"/>
  <c r="MF11" i="2"/>
  <c r="ME11" i="2"/>
  <c r="MD11" i="2"/>
  <c r="MC11" i="2"/>
  <c r="MB11" i="2"/>
  <c r="MA11" i="2"/>
  <c r="LZ11" i="2"/>
  <c r="LY11" i="2"/>
  <c r="LX11" i="2"/>
  <c r="LW11" i="2"/>
  <c r="LV11" i="2"/>
  <c r="LU11" i="2"/>
  <c r="LT11" i="2"/>
  <c r="LS11" i="2"/>
  <c r="LR11" i="2"/>
  <c r="LQ11" i="2"/>
  <c r="LP11" i="2"/>
  <c r="LO11" i="2"/>
  <c r="LN11" i="2"/>
  <c r="LM11" i="2"/>
  <c r="LL11" i="2"/>
  <c r="LK11" i="2"/>
  <c r="LJ11" i="2"/>
  <c r="LI11" i="2"/>
  <c r="LH11" i="2"/>
  <c r="LG11" i="2"/>
  <c r="LF11" i="2"/>
  <c r="LE11" i="2"/>
  <c r="LD11" i="2"/>
  <c r="LC11" i="2"/>
  <c r="LB11" i="2"/>
  <c r="LA11" i="2"/>
  <c r="KZ11" i="2"/>
  <c r="KY11" i="2"/>
  <c r="KX11" i="2"/>
  <c r="KW11" i="2"/>
  <c r="KV11" i="2"/>
  <c r="KU11" i="2"/>
  <c r="KT11" i="2"/>
  <c r="KS11" i="2"/>
  <c r="KR11" i="2"/>
  <c r="KQ11" i="2"/>
  <c r="KP11" i="2"/>
  <c r="KO11" i="2"/>
  <c r="KN11" i="2"/>
  <c r="KM11" i="2"/>
  <c r="KL11" i="2"/>
  <c r="KK11" i="2"/>
  <c r="KJ11" i="2"/>
  <c r="KI11" i="2"/>
  <c r="KH11" i="2"/>
  <c r="KG11" i="2"/>
  <c r="KF11" i="2"/>
  <c r="KE11" i="2"/>
  <c r="KD11" i="2"/>
  <c r="KC11" i="2"/>
  <c r="KB11" i="2"/>
  <c r="KA11" i="2"/>
  <c r="JZ11" i="2"/>
  <c r="JY11" i="2"/>
  <c r="JX11" i="2"/>
  <c r="JW11" i="2"/>
  <c r="JV11" i="2"/>
  <c r="JU11" i="2"/>
  <c r="JT11" i="2"/>
  <c r="JS11" i="2"/>
  <c r="JR11" i="2"/>
  <c r="JQ11" i="2"/>
  <c r="JP11" i="2"/>
  <c r="JO11" i="2"/>
  <c r="JN11" i="2"/>
  <c r="JM11" i="2"/>
  <c r="JL11" i="2"/>
  <c r="JK11" i="2"/>
  <c r="JJ11" i="2"/>
  <c r="JI11" i="2"/>
  <c r="JH11" i="2"/>
  <c r="JG11" i="2"/>
  <c r="JF11" i="2"/>
  <c r="JE11" i="2"/>
  <c r="JD11" i="2"/>
  <c r="JC11" i="2"/>
  <c r="JB11" i="2"/>
  <c r="JA11" i="2"/>
  <c r="IZ11" i="2"/>
  <c r="IY11" i="2"/>
  <c r="IX11" i="2"/>
  <c r="IW11" i="2"/>
  <c r="IV11" i="2"/>
  <c r="IU11" i="2"/>
  <c r="IT11" i="2"/>
  <c r="IS11" i="2"/>
  <c r="IR11" i="2"/>
  <c r="IQ11" i="2"/>
  <c r="IP11" i="2"/>
  <c r="IO11" i="2"/>
  <c r="IN11" i="2"/>
  <c r="IM11" i="2"/>
  <c r="IL11" i="2"/>
  <c r="IK11" i="2"/>
  <c r="IJ11" i="2"/>
  <c r="II11" i="2"/>
  <c r="IH11" i="2"/>
  <c r="IG11" i="2"/>
  <c r="IF11" i="2"/>
  <c r="IE11" i="2"/>
  <c r="ID11" i="2"/>
  <c r="IC11" i="2"/>
  <c r="IB11" i="2"/>
  <c r="IA11" i="2"/>
  <c r="HZ11" i="2"/>
  <c r="HY11" i="2"/>
  <c r="HX11" i="2"/>
  <c r="HW11" i="2"/>
  <c r="HV11" i="2"/>
  <c r="HU11" i="2"/>
  <c r="HT11" i="2"/>
  <c r="HS11" i="2"/>
  <c r="HR11" i="2"/>
  <c r="HQ11" i="2"/>
  <c r="HP11" i="2"/>
  <c r="HO11" i="2"/>
  <c r="HN11" i="2"/>
  <c r="HM11" i="2"/>
  <c r="HL11" i="2"/>
  <c r="HK11" i="2"/>
  <c r="HJ11" i="2"/>
  <c r="HI11" i="2"/>
  <c r="HH11" i="2"/>
  <c r="HG11" i="2"/>
  <c r="HF11" i="2"/>
  <c r="HE11" i="2"/>
  <c r="HD11" i="2"/>
  <c r="HC11" i="2"/>
  <c r="HB11" i="2"/>
  <c r="HA11" i="2"/>
  <c r="GZ11" i="2"/>
  <c r="GY11" i="2"/>
  <c r="GX11" i="2"/>
  <c r="GW11" i="2"/>
  <c r="GV11" i="2"/>
  <c r="GU11" i="2"/>
  <c r="GT11" i="2"/>
  <c r="GS11" i="2"/>
  <c r="GR11" i="2"/>
  <c r="GQ11" i="2"/>
  <c r="GP11" i="2"/>
  <c r="GO11" i="2"/>
  <c r="GN11" i="2"/>
  <c r="GM11" i="2"/>
  <c r="GL11" i="2"/>
  <c r="GK11" i="2"/>
  <c r="GJ11" i="2"/>
  <c r="GI11" i="2"/>
  <c r="GH11" i="2"/>
  <c r="GG11" i="2"/>
  <c r="GF11" i="2"/>
  <c r="GE11" i="2"/>
  <c r="GD11" i="2"/>
  <c r="GC11" i="2"/>
  <c r="GB11" i="2"/>
  <c r="GA11" i="2"/>
  <c r="FZ11" i="2"/>
  <c r="FY11" i="2"/>
  <c r="FX11" i="2"/>
  <c r="FW11" i="2"/>
  <c r="FV11" i="2"/>
  <c r="FU11" i="2"/>
  <c r="FT11" i="2"/>
  <c r="FS11" i="2"/>
  <c r="FR11" i="2"/>
  <c r="FQ11" i="2"/>
  <c r="FP11" i="2"/>
  <c r="FO11" i="2"/>
  <c r="FN11" i="2"/>
  <c r="FM11" i="2"/>
  <c r="FL11" i="2"/>
  <c r="FK11" i="2"/>
  <c r="FJ11" i="2"/>
  <c r="FI11" i="2"/>
  <c r="FH11" i="2"/>
  <c r="FG11" i="2"/>
  <c r="FF11" i="2"/>
  <c r="FE11" i="2"/>
  <c r="FD11" i="2"/>
  <c r="FC11" i="2"/>
  <c r="FB11" i="2"/>
  <c r="FA11" i="2"/>
  <c r="EZ11" i="2"/>
  <c r="EY11" i="2"/>
  <c r="EX11" i="2"/>
  <c r="EW11" i="2"/>
  <c r="EV11" i="2"/>
  <c r="EU11" i="2"/>
  <c r="ET11" i="2"/>
  <c r="ES11" i="2"/>
  <c r="ER11" i="2"/>
  <c r="EQ11" i="2"/>
  <c r="EP11" i="2"/>
  <c r="EO11" i="2"/>
  <c r="EN11" i="2"/>
  <c r="EM11" i="2"/>
  <c r="EL11" i="2"/>
  <c r="EK11" i="2"/>
  <c r="EJ11" i="2"/>
  <c r="EI11" i="2"/>
  <c r="EH11" i="2"/>
  <c r="EG11" i="2"/>
  <c r="EF11" i="2"/>
  <c r="EE11" i="2"/>
  <c r="ED11" i="2"/>
  <c r="EC11" i="2"/>
  <c r="EB11" i="2"/>
  <c r="EA11" i="2"/>
  <c r="DZ11" i="2"/>
  <c r="DY11" i="2"/>
  <c r="DX11" i="2"/>
  <c r="DW11" i="2"/>
  <c r="DV11" i="2"/>
  <c r="DU11" i="2"/>
  <c r="DT11" i="2"/>
  <c r="DS11" i="2"/>
  <c r="DR11" i="2"/>
  <c r="DQ11" i="2"/>
  <c r="DP11" i="2"/>
  <c r="DO11" i="2"/>
  <c r="DN11" i="2"/>
  <c r="DM11" i="2"/>
  <c r="DL11" i="2"/>
  <c r="DK11" i="2"/>
  <c r="DJ11" i="2"/>
  <c r="DI11" i="2"/>
  <c r="DH11" i="2"/>
  <c r="DG11" i="2"/>
  <c r="DF11" i="2"/>
  <c r="DE11" i="2"/>
  <c r="DD11" i="2"/>
  <c r="DC11" i="2"/>
  <c r="DB11" i="2"/>
  <c r="DA11" i="2"/>
  <c r="CZ11" i="2"/>
  <c r="CY11" i="2"/>
  <c r="CX11" i="2"/>
  <c r="CW11" i="2"/>
  <c r="CV11" i="2"/>
  <c r="CU11" i="2"/>
  <c r="CT11" i="2"/>
  <c r="CS11" i="2"/>
  <c r="CR11" i="2"/>
  <c r="CQ11" i="2"/>
  <c r="CP11" i="2"/>
  <c r="CO11" i="2"/>
  <c r="CN11" i="2"/>
  <c r="CM11" i="2"/>
  <c r="CL11" i="2"/>
  <c r="CK11" i="2"/>
  <c r="CJ11" i="2"/>
  <c r="CI11" i="2"/>
  <c r="CH11" i="2"/>
  <c r="CG11" i="2"/>
  <c r="CF11" i="2"/>
  <c r="CE11" i="2"/>
  <c r="CD11" i="2"/>
  <c r="CC11" i="2"/>
  <c r="CB11" i="2"/>
  <c r="CA11" i="2"/>
  <c r="BZ11" i="2"/>
  <c r="BY11" i="2"/>
  <c r="BX11" i="2"/>
  <c r="BW11" i="2"/>
  <c r="BV11" i="2"/>
  <c r="BU11" i="2"/>
  <c r="BT11" i="2"/>
  <c r="BS11" i="2"/>
  <c r="BR11" i="2"/>
  <c r="BQ11" i="2"/>
  <c r="BP11" i="2"/>
  <c r="BO11" i="2"/>
  <c r="BN11" i="2"/>
  <c r="BM11" i="2"/>
  <c r="BL11" i="2"/>
  <c r="BK11" i="2"/>
  <c r="BJ11" i="2"/>
  <c r="BI11" i="2"/>
  <c r="BH11" i="2"/>
  <c r="BG11" i="2"/>
  <c r="BF11" i="2"/>
  <c r="BE11" i="2"/>
  <c r="BD11" i="2"/>
  <c r="BC11" i="2"/>
  <c r="BB11" i="2"/>
  <c r="BA11" i="2"/>
  <c r="AZ11" i="2"/>
  <c r="AY11" i="2"/>
  <c r="AX11" i="2"/>
  <c r="AW11" i="2"/>
  <c r="AV11" i="2"/>
  <c r="AU11" i="2"/>
  <c r="AT11" i="2"/>
  <c r="AS11" i="2"/>
  <c r="AR11" i="2"/>
  <c r="AQ11" i="2"/>
  <c r="AP11" i="2"/>
  <c r="AO11" i="2"/>
  <c r="AN11" i="2"/>
  <c r="AM11" i="2"/>
  <c r="AL11" i="2"/>
  <c r="AK11" i="2"/>
  <c r="AJ11" i="2"/>
  <c r="AI11" i="2"/>
  <c r="AH11" i="2"/>
  <c r="AG11" i="2"/>
  <c r="AF11" i="2"/>
  <c r="AE11" i="2"/>
  <c r="AD11" i="2"/>
  <c r="AC11" i="2"/>
  <c r="AB11" i="2"/>
  <c r="AA11" i="2"/>
  <c r="Z11" i="2"/>
  <c r="Y11" i="2"/>
  <c r="X11" i="2"/>
  <c r="W11" i="2"/>
  <c r="V11" i="2"/>
  <c r="U11" i="2"/>
  <c r="T11" i="2"/>
  <c r="S11" i="2"/>
  <c r="R11" i="2"/>
  <c r="Q11" i="2"/>
  <c r="O13" i="2"/>
  <c r="P13" i="2" s="1" a="1"/>
  <c r="NA13" i="2" s="1"/>
  <c r="O12" i="2"/>
  <c r="P12" i="2" s="1" a="1"/>
  <c r="NK12" i="2" s="1"/>
  <c r="OI6" i="2"/>
  <c r="OH6" i="2"/>
  <c r="OG6" i="2"/>
  <c r="OF6" i="2"/>
  <c r="OE6" i="2"/>
  <c r="OD6" i="2"/>
  <c r="OC6" i="2"/>
  <c r="OB6" i="2"/>
  <c r="OA6" i="2"/>
  <c r="NZ6" i="2"/>
  <c r="NY6" i="2"/>
  <c r="NX6" i="2"/>
  <c r="NW6" i="2"/>
  <c r="NV6" i="2"/>
  <c r="NU6" i="2"/>
  <c r="NT6" i="2"/>
  <c r="NS6" i="2"/>
  <c r="NR6" i="2"/>
  <c r="NQ6" i="2"/>
  <c r="NP6" i="2"/>
  <c r="NO6" i="2"/>
  <c r="NN6" i="2"/>
  <c r="NM6" i="2"/>
  <c r="NL6" i="2"/>
  <c r="NK6" i="2"/>
  <c r="NJ6" i="2"/>
  <c r="NI6" i="2"/>
  <c r="NH6" i="2"/>
  <c r="NG6" i="2"/>
  <c r="NF6" i="2"/>
  <c r="NE6" i="2"/>
  <c r="ND6" i="2"/>
  <c r="NC6" i="2"/>
  <c r="NB6" i="2"/>
  <c r="NA6" i="2"/>
  <c r="MZ6" i="2"/>
  <c r="MY6" i="2"/>
  <c r="MX6" i="2"/>
  <c r="MW6" i="2"/>
  <c r="MV6" i="2"/>
  <c r="MU6" i="2"/>
  <c r="MT6" i="2"/>
  <c r="MS6" i="2"/>
  <c r="MR6" i="2"/>
  <c r="MQ6" i="2"/>
  <c r="MP6" i="2"/>
  <c r="MO6" i="2"/>
  <c r="MN6" i="2"/>
  <c r="MM6" i="2"/>
  <c r="ML6" i="2"/>
  <c r="MK6" i="2"/>
  <c r="MJ6" i="2"/>
  <c r="MI6" i="2"/>
  <c r="MH6" i="2"/>
  <c r="MG6" i="2"/>
  <c r="MF6" i="2"/>
  <c r="ME6" i="2"/>
  <c r="MD6" i="2"/>
  <c r="MC6" i="2"/>
  <c r="MB6" i="2"/>
  <c r="MA6" i="2"/>
  <c r="LZ6" i="2"/>
  <c r="LY6" i="2"/>
  <c r="LX6" i="2"/>
  <c r="LW6" i="2"/>
  <c r="LV6" i="2"/>
  <c r="LU6" i="2"/>
  <c r="LT6" i="2"/>
  <c r="LS6" i="2"/>
  <c r="LR6" i="2"/>
  <c r="LQ6" i="2"/>
  <c r="LP6" i="2"/>
  <c r="LO6" i="2"/>
  <c r="LN6" i="2"/>
  <c r="LM6" i="2"/>
  <c r="LL6" i="2"/>
  <c r="LK6" i="2"/>
  <c r="LJ6" i="2"/>
  <c r="LI6" i="2"/>
  <c r="LH6" i="2"/>
  <c r="LG6" i="2"/>
  <c r="LF6" i="2"/>
  <c r="LE6" i="2"/>
  <c r="LD6" i="2"/>
  <c r="LC6" i="2"/>
  <c r="LB6" i="2"/>
  <c r="LA6" i="2"/>
  <c r="KZ6" i="2"/>
  <c r="KY6" i="2"/>
  <c r="KX6" i="2"/>
  <c r="KW6" i="2"/>
  <c r="KV6" i="2"/>
  <c r="KU6" i="2"/>
  <c r="KT6" i="2"/>
  <c r="KS6" i="2"/>
  <c r="KR6" i="2"/>
  <c r="KQ6" i="2"/>
  <c r="KP6" i="2"/>
  <c r="KO6" i="2"/>
  <c r="KN6" i="2"/>
  <c r="KM6" i="2"/>
  <c r="KL6" i="2"/>
  <c r="KK6" i="2"/>
  <c r="KJ6" i="2"/>
  <c r="KI6" i="2"/>
  <c r="KH6" i="2"/>
  <c r="KG6" i="2"/>
  <c r="KF6" i="2"/>
  <c r="KE6" i="2"/>
  <c r="KD6" i="2"/>
  <c r="KC6" i="2"/>
  <c r="KB6" i="2"/>
  <c r="KA6" i="2"/>
  <c r="JZ6" i="2"/>
  <c r="JY6" i="2"/>
  <c r="JX6" i="2"/>
  <c r="JW6" i="2"/>
  <c r="JV6" i="2"/>
  <c r="JU6" i="2"/>
  <c r="JT6" i="2"/>
  <c r="JS6" i="2"/>
  <c r="JR6" i="2"/>
  <c r="JQ6" i="2"/>
  <c r="JP6" i="2"/>
  <c r="JO6" i="2"/>
  <c r="JN6" i="2"/>
  <c r="JM6" i="2"/>
  <c r="JL6" i="2"/>
  <c r="JK6" i="2"/>
  <c r="JJ6" i="2"/>
  <c r="JI6" i="2"/>
  <c r="JH6" i="2"/>
  <c r="JG6" i="2"/>
  <c r="JF6" i="2"/>
  <c r="JE6" i="2"/>
  <c r="JD6" i="2"/>
  <c r="JC6" i="2"/>
  <c r="JB6" i="2"/>
  <c r="JA6" i="2"/>
  <c r="IZ6" i="2"/>
  <c r="IY6" i="2"/>
  <c r="IX6" i="2"/>
  <c r="IW6" i="2"/>
  <c r="IV6" i="2"/>
  <c r="IU6" i="2"/>
  <c r="IT6" i="2"/>
  <c r="IS6" i="2"/>
  <c r="IR6" i="2"/>
  <c r="IQ6" i="2"/>
  <c r="IP6" i="2"/>
  <c r="IO6" i="2"/>
  <c r="IN6" i="2"/>
  <c r="IM6" i="2"/>
  <c r="IL6" i="2"/>
  <c r="IK6" i="2"/>
  <c r="IJ6" i="2"/>
  <c r="II6" i="2"/>
  <c r="IH6" i="2"/>
  <c r="IG6" i="2"/>
  <c r="IF6" i="2"/>
  <c r="IE6" i="2"/>
  <c r="ID6" i="2"/>
  <c r="IC6" i="2"/>
  <c r="IB6" i="2"/>
  <c r="IA6" i="2"/>
  <c r="HZ6" i="2"/>
  <c r="HY6" i="2"/>
  <c r="HX6" i="2"/>
  <c r="HW6" i="2"/>
  <c r="HV6" i="2"/>
  <c r="HU6" i="2"/>
  <c r="HT6" i="2"/>
  <c r="HS6" i="2"/>
  <c r="HR6" i="2"/>
  <c r="HQ6" i="2"/>
  <c r="HP6" i="2"/>
  <c r="HO6" i="2"/>
  <c r="HN6" i="2"/>
  <c r="HM6" i="2"/>
  <c r="HL6" i="2"/>
  <c r="HK6" i="2"/>
  <c r="HJ6" i="2"/>
  <c r="HI6" i="2"/>
  <c r="HH6" i="2"/>
  <c r="HG6" i="2"/>
  <c r="HF6" i="2"/>
  <c r="HE6" i="2"/>
  <c r="HD6" i="2"/>
  <c r="HC6" i="2"/>
  <c r="HB6" i="2"/>
  <c r="HA6" i="2"/>
  <c r="GZ6" i="2"/>
  <c r="GY6" i="2"/>
  <c r="GX6" i="2"/>
  <c r="GW6" i="2"/>
  <c r="GV6" i="2"/>
  <c r="GU6" i="2"/>
  <c r="GT6" i="2"/>
  <c r="GS6" i="2"/>
  <c r="GR6" i="2"/>
  <c r="GQ6" i="2"/>
  <c r="GP6" i="2"/>
  <c r="GO6" i="2"/>
  <c r="GN6" i="2"/>
  <c r="GM6" i="2"/>
  <c r="GL6" i="2"/>
  <c r="GK6" i="2"/>
  <c r="GJ6" i="2"/>
  <c r="GI6" i="2"/>
  <c r="GH6" i="2"/>
  <c r="GG6" i="2"/>
  <c r="GF6" i="2"/>
  <c r="GE6" i="2"/>
  <c r="GD6" i="2"/>
  <c r="GC6" i="2"/>
  <c r="GB6" i="2"/>
  <c r="GA6" i="2"/>
  <c r="FZ6" i="2"/>
  <c r="FY6" i="2"/>
  <c r="FX6" i="2"/>
  <c r="FW6" i="2"/>
  <c r="FV6" i="2"/>
  <c r="FU6" i="2"/>
  <c r="FT6" i="2"/>
  <c r="FS6" i="2"/>
  <c r="FR6" i="2"/>
  <c r="FQ6" i="2"/>
  <c r="FP6" i="2"/>
  <c r="FO6" i="2"/>
  <c r="FN6" i="2"/>
  <c r="FM6" i="2"/>
  <c r="FL6" i="2"/>
  <c r="FK6" i="2"/>
  <c r="FJ6" i="2"/>
  <c r="FI6" i="2"/>
  <c r="FH6" i="2"/>
  <c r="FG6" i="2"/>
  <c r="FF6" i="2"/>
  <c r="FE6" i="2"/>
  <c r="FD6" i="2"/>
  <c r="FC6" i="2"/>
  <c r="FB6" i="2"/>
  <c r="FA6" i="2"/>
  <c r="EZ6" i="2"/>
  <c r="EY6" i="2"/>
  <c r="EX6" i="2"/>
  <c r="EW6" i="2"/>
  <c r="EV6" i="2"/>
  <c r="EU6" i="2"/>
  <c r="ET6" i="2"/>
  <c r="ES6" i="2"/>
  <c r="ER6" i="2"/>
  <c r="EQ6" i="2"/>
  <c r="EP6" i="2"/>
  <c r="EO6" i="2"/>
  <c r="EN6" i="2"/>
  <c r="EM6" i="2"/>
  <c r="EL6" i="2"/>
  <c r="EK6" i="2"/>
  <c r="EJ6" i="2"/>
  <c r="EI6" i="2"/>
  <c r="EH6" i="2"/>
  <c r="EG6" i="2"/>
  <c r="EF6" i="2"/>
  <c r="EE6" i="2"/>
  <c r="ED6" i="2"/>
  <c r="EC6" i="2"/>
  <c r="EB6" i="2"/>
  <c r="EA6" i="2"/>
  <c r="DZ6" i="2"/>
  <c r="DY6" i="2"/>
  <c r="DX6" i="2"/>
  <c r="DW6" i="2"/>
  <c r="DV6" i="2"/>
  <c r="DU6" i="2"/>
  <c r="DT6" i="2"/>
  <c r="DS6" i="2"/>
  <c r="DR6" i="2"/>
  <c r="DQ6" i="2"/>
  <c r="DP6" i="2"/>
  <c r="DO6" i="2"/>
  <c r="DN6" i="2"/>
  <c r="DM6" i="2"/>
  <c r="DL6" i="2"/>
  <c r="DK6" i="2"/>
  <c r="DJ6" i="2"/>
  <c r="DI6" i="2"/>
  <c r="DH6" i="2"/>
  <c r="DG6" i="2"/>
  <c r="DF6" i="2"/>
  <c r="DE6" i="2"/>
  <c r="DD6" i="2"/>
  <c r="DC6" i="2"/>
  <c r="DB6" i="2"/>
  <c r="DA6" i="2"/>
  <c r="CZ6" i="2"/>
  <c r="CY6" i="2"/>
  <c r="CX6" i="2"/>
  <c r="CW6" i="2"/>
  <c r="CV6" i="2"/>
  <c r="CU6" i="2"/>
  <c r="CT6" i="2"/>
  <c r="CS6" i="2"/>
  <c r="CR6" i="2"/>
  <c r="CQ6" i="2"/>
  <c r="CP6" i="2"/>
  <c r="CO6" i="2"/>
  <c r="CN6" i="2"/>
  <c r="CM6" i="2"/>
  <c r="CL6" i="2"/>
  <c r="CK6" i="2"/>
  <c r="CJ6" i="2"/>
  <c r="CI6" i="2"/>
  <c r="CH6" i="2"/>
  <c r="CG6" i="2"/>
  <c r="CF6" i="2"/>
  <c r="CE6" i="2"/>
  <c r="CD6" i="2"/>
  <c r="CC6" i="2"/>
  <c r="CB6" i="2"/>
  <c r="CA6" i="2"/>
  <c r="BZ6" i="2"/>
  <c r="BY6" i="2"/>
  <c r="BX6" i="2"/>
  <c r="BW6" i="2"/>
  <c r="BV6" i="2"/>
  <c r="BU6" i="2"/>
  <c r="BT6" i="2"/>
  <c r="BS6" i="2"/>
  <c r="BR6" i="2"/>
  <c r="BQ6" i="2"/>
  <c r="BP6" i="2"/>
  <c r="BO6" i="2"/>
  <c r="BN6" i="2"/>
  <c r="BM6" i="2"/>
  <c r="BL6" i="2"/>
  <c r="BK6" i="2"/>
  <c r="BJ6" i="2"/>
  <c r="BI6" i="2"/>
  <c r="BH6" i="2"/>
  <c r="BG6" i="2"/>
  <c r="BF6" i="2"/>
  <c r="BE6" i="2"/>
  <c r="BD6" i="2"/>
  <c r="BC6" i="2"/>
  <c r="BB6" i="2"/>
  <c r="BA6" i="2"/>
  <c r="AZ6" i="2"/>
  <c r="AY6" i="2"/>
  <c r="AX6" i="2"/>
  <c r="AW6" i="2"/>
  <c r="AV6" i="2"/>
  <c r="AU6" i="2"/>
  <c r="AT6" i="2"/>
  <c r="AS6" i="2"/>
  <c r="AR6" i="2"/>
  <c r="AQ6" i="2"/>
  <c r="AP6" i="2"/>
  <c r="AO6" i="2"/>
  <c r="AN6" i="2"/>
  <c r="AM6" i="2"/>
  <c r="AL6" i="2"/>
  <c r="AK6" i="2"/>
  <c r="AJ6" i="2"/>
  <c r="AI6" i="2"/>
  <c r="AH6" i="2"/>
  <c r="AG6" i="2"/>
  <c r="AF6" i="2"/>
  <c r="AE6" i="2"/>
  <c r="AD6" i="2"/>
  <c r="AC6" i="2"/>
  <c r="AB6" i="2"/>
  <c r="AA6" i="2"/>
  <c r="Z6" i="2"/>
  <c r="Y6" i="2"/>
  <c r="X6" i="2"/>
  <c r="W6" i="2"/>
  <c r="V6" i="2"/>
  <c r="U6" i="2"/>
  <c r="T6" i="2"/>
  <c r="S6" i="2"/>
  <c r="R6" i="2"/>
  <c r="Q6" i="2"/>
  <c r="O8" i="2"/>
  <c r="P8" i="2" s="1" a="1"/>
  <c r="MS8" i="2" s="1"/>
  <c r="O7" i="2"/>
  <c r="P7" i="2" s="1" a="1"/>
  <c r="NI7" i="2" s="1"/>
  <c r="L354" i="15"/>
  <c r="L353" i="15"/>
  <c r="L352" i="15"/>
  <c r="L351" i="15"/>
  <c r="L350" i="15"/>
  <c r="L349" i="15"/>
  <c r="L348" i="15"/>
  <c r="L347" i="15"/>
  <c r="L346" i="15"/>
  <c r="L345" i="15"/>
  <c r="L344" i="15"/>
  <c r="L343" i="15"/>
  <c r="L342" i="15"/>
  <c r="L341" i="15"/>
  <c r="L340" i="15"/>
  <c r="L339" i="15"/>
  <c r="L338" i="15"/>
  <c r="L337" i="15"/>
  <c r="L336" i="15"/>
  <c r="L335" i="15"/>
  <c r="L334" i="15"/>
  <c r="L333" i="15"/>
  <c r="L332" i="15"/>
  <c r="L331" i="15"/>
  <c r="L330" i="15"/>
  <c r="L329" i="15"/>
  <c r="L328" i="15"/>
  <c r="L327" i="15"/>
  <c r="L326" i="15"/>
  <c r="L325" i="15"/>
  <c r="L324" i="15"/>
  <c r="L323" i="15"/>
  <c r="L322" i="15"/>
  <c r="L321" i="15"/>
  <c r="L320" i="15"/>
  <c r="L319" i="15"/>
  <c r="L318" i="15"/>
  <c r="L317" i="15"/>
  <c r="L316" i="15"/>
  <c r="L315" i="15"/>
  <c r="L314" i="15"/>
  <c r="L313" i="15"/>
  <c r="L312" i="15"/>
  <c r="L311" i="15"/>
  <c r="L310" i="15"/>
  <c r="L309" i="15"/>
  <c r="L308" i="15"/>
  <c r="L307" i="15"/>
  <c r="L306" i="15"/>
  <c r="L305" i="15"/>
  <c r="L304" i="15"/>
  <c r="L303" i="15"/>
  <c r="L302" i="15"/>
  <c r="L301" i="15"/>
  <c r="L300" i="15"/>
  <c r="L299" i="15"/>
  <c r="L298" i="15"/>
  <c r="L297" i="15"/>
  <c r="L296" i="15"/>
  <c r="L295" i="15"/>
  <c r="L294" i="15"/>
  <c r="L293" i="15"/>
  <c r="L292" i="15"/>
  <c r="L291" i="15"/>
  <c r="L290" i="15"/>
  <c r="L289" i="15"/>
  <c r="L288" i="15"/>
  <c r="L287" i="15"/>
  <c r="L286" i="15"/>
  <c r="L285" i="15"/>
  <c r="L284" i="15"/>
  <c r="L283" i="15"/>
  <c r="L282" i="15"/>
  <c r="L281" i="15"/>
  <c r="L280" i="15"/>
  <c r="L279" i="15"/>
  <c r="L278" i="15"/>
  <c r="L277" i="15"/>
  <c r="L276" i="15"/>
  <c r="L275" i="15"/>
  <c r="L274" i="15"/>
  <c r="L273" i="15"/>
  <c r="L272" i="15"/>
  <c r="L271" i="15"/>
  <c r="L270" i="15"/>
  <c r="L269" i="15"/>
  <c r="L268" i="15"/>
  <c r="L267" i="15"/>
  <c r="L266" i="15"/>
  <c r="L265" i="15"/>
  <c r="L264" i="15"/>
  <c r="L263" i="15"/>
  <c r="L262" i="15"/>
  <c r="L261" i="15"/>
  <c r="L260" i="15"/>
  <c r="L259" i="15"/>
  <c r="L258" i="15"/>
  <c r="L257" i="15"/>
  <c r="L256" i="15"/>
  <c r="L255" i="15"/>
  <c r="L254" i="15"/>
  <c r="L253" i="15"/>
  <c r="L252" i="15"/>
  <c r="L251" i="15"/>
  <c r="L250" i="15"/>
  <c r="L249" i="15"/>
  <c r="L248" i="15"/>
  <c r="L247" i="15"/>
  <c r="L246" i="15"/>
  <c r="L245" i="15"/>
  <c r="L244" i="15"/>
  <c r="L243" i="15"/>
  <c r="L242" i="15"/>
  <c r="L241" i="15"/>
  <c r="L240" i="15"/>
  <c r="L239" i="15"/>
  <c r="L238" i="15"/>
  <c r="L237" i="15"/>
  <c r="L236" i="15"/>
  <c r="L235" i="15"/>
  <c r="L234" i="15"/>
  <c r="L233" i="15"/>
  <c r="L232" i="15"/>
  <c r="L231" i="15"/>
  <c r="L230" i="15"/>
  <c r="L229" i="15"/>
  <c r="L228" i="15"/>
  <c r="L227" i="15"/>
  <c r="L226" i="15"/>
  <c r="L225" i="15"/>
  <c r="L224" i="15"/>
  <c r="L223" i="15"/>
  <c r="L222" i="15"/>
  <c r="L221" i="15"/>
  <c r="L220" i="15"/>
  <c r="L219" i="15"/>
  <c r="L218" i="15"/>
  <c r="L217" i="15"/>
  <c r="L216" i="15"/>
  <c r="L215" i="15"/>
  <c r="L214" i="15"/>
  <c r="L213" i="15"/>
  <c r="L212" i="15"/>
  <c r="L211" i="15"/>
  <c r="L210" i="15"/>
  <c r="L209" i="15"/>
  <c r="L208" i="15"/>
  <c r="L207" i="15"/>
  <c r="L206" i="15"/>
  <c r="L205" i="15"/>
  <c r="L204" i="15"/>
  <c r="L203" i="15"/>
  <c r="L202" i="15"/>
  <c r="L201" i="15"/>
  <c r="L200" i="15"/>
  <c r="L199" i="15"/>
  <c r="L198" i="15"/>
  <c r="L197" i="15"/>
  <c r="L196" i="15"/>
  <c r="L195" i="15"/>
  <c r="L194" i="15"/>
  <c r="L193" i="15"/>
  <c r="L192" i="15"/>
  <c r="L191" i="15"/>
  <c r="L190" i="15"/>
  <c r="L189" i="15"/>
  <c r="L188" i="15"/>
  <c r="L187" i="15"/>
  <c r="L186" i="15"/>
  <c r="L185" i="15"/>
  <c r="L184" i="15"/>
  <c r="L183" i="15"/>
  <c r="L182" i="15"/>
  <c r="L181" i="15"/>
  <c r="L180" i="15"/>
  <c r="L179" i="15"/>
  <c r="L178" i="15"/>
  <c r="L177" i="15"/>
  <c r="L176" i="15"/>
  <c r="L175" i="15"/>
  <c r="L174" i="15"/>
  <c r="L173" i="15"/>
  <c r="L172" i="15"/>
  <c r="L171" i="15"/>
  <c r="L170" i="15"/>
  <c r="L169" i="15"/>
  <c r="L168" i="15"/>
  <c r="L167" i="15"/>
  <c r="L166" i="15"/>
  <c r="L165" i="15"/>
  <c r="L164" i="15"/>
  <c r="L163" i="15"/>
  <c r="L162" i="15"/>
  <c r="L161" i="15"/>
  <c r="L160" i="15"/>
  <c r="L159" i="15"/>
  <c r="L158" i="15"/>
  <c r="L157" i="15"/>
  <c r="L156" i="15"/>
  <c r="L155" i="15"/>
  <c r="L154" i="15"/>
  <c r="L153" i="15"/>
  <c r="L152" i="15"/>
  <c r="L151" i="15"/>
  <c r="L150" i="15"/>
  <c r="L149" i="15"/>
  <c r="L148" i="15"/>
  <c r="L147" i="15"/>
  <c r="L146" i="15"/>
  <c r="L145" i="15"/>
  <c r="L144" i="15"/>
  <c r="L143" i="15"/>
  <c r="L142" i="15"/>
  <c r="L141" i="15"/>
  <c r="L140" i="15"/>
  <c r="L139" i="15"/>
  <c r="L138" i="15"/>
  <c r="L137" i="15"/>
  <c r="L136" i="15"/>
  <c r="L135" i="15"/>
  <c r="L134" i="15"/>
  <c r="L133" i="15"/>
  <c r="L132" i="15"/>
  <c r="L131" i="15"/>
  <c r="L130" i="15"/>
  <c r="L129" i="15"/>
  <c r="L128" i="15"/>
  <c r="L127" i="15"/>
  <c r="L126" i="15"/>
  <c r="L125" i="15"/>
  <c r="L124" i="15"/>
  <c r="L123" i="15"/>
  <c r="L122" i="15"/>
  <c r="L121" i="15"/>
  <c r="L120" i="15"/>
  <c r="L119" i="15"/>
  <c r="L118" i="15"/>
  <c r="L117" i="15"/>
  <c r="L116" i="15"/>
  <c r="L115" i="15"/>
  <c r="L114" i="15"/>
  <c r="L113" i="15"/>
  <c r="L112" i="15"/>
  <c r="L111" i="15"/>
  <c r="L110" i="15"/>
  <c r="L109" i="15"/>
  <c r="L108" i="15"/>
  <c r="L107" i="15"/>
  <c r="L106" i="15"/>
  <c r="L105" i="15"/>
  <c r="L104" i="15"/>
  <c r="L103" i="15"/>
  <c r="L102" i="15"/>
  <c r="L101" i="15"/>
  <c r="L100" i="15"/>
  <c r="L99" i="15"/>
  <c r="L98" i="15"/>
  <c r="L97" i="15"/>
  <c r="L96" i="15"/>
  <c r="L95" i="15"/>
  <c r="L94" i="15"/>
  <c r="L93" i="15"/>
  <c r="L92" i="15"/>
  <c r="L91" i="15"/>
  <c r="L90" i="15"/>
  <c r="L89" i="15"/>
  <c r="L88" i="15"/>
  <c r="L87" i="15"/>
  <c r="L86" i="15"/>
  <c r="L85" i="15"/>
  <c r="L84" i="15"/>
  <c r="L83" i="15"/>
  <c r="L82" i="15"/>
  <c r="L81" i="15"/>
  <c r="L80" i="15"/>
  <c r="L79" i="15"/>
  <c r="L78" i="15"/>
  <c r="L77" i="15"/>
  <c r="L76" i="15"/>
  <c r="L75" i="15"/>
  <c r="L74" i="15"/>
  <c r="L73" i="15"/>
  <c r="L72" i="15"/>
  <c r="L71" i="15"/>
  <c r="L70" i="15"/>
  <c r="L69" i="15"/>
  <c r="L68" i="15"/>
  <c r="L67" i="15"/>
  <c r="L66" i="15"/>
  <c r="L65" i="15"/>
  <c r="L64" i="15"/>
  <c r="L63" i="15"/>
  <c r="L62" i="15"/>
  <c r="L61" i="15"/>
  <c r="L60" i="15"/>
  <c r="L59" i="15"/>
  <c r="L58" i="15"/>
  <c r="L57" i="15"/>
  <c r="L56" i="15"/>
  <c r="L55" i="15"/>
  <c r="L54" i="15"/>
  <c r="L53" i="15"/>
  <c r="L52" i="15"/>
  <c r="L51" i="15"/>
  <c r="L50" i="15"/>
  <c r="L49" i="15"/>
  <c r="L48" i="15"/>
  <c r="L47" i="15"/>
  <c r="L46" i="15"/>
  <c r="L45" i="15"/>
  <c r="L44" i="15"/>
  <c r="L43" i="15"/>
  <c r="L42" i="15"/>
  <c r="L41" i="15"/>
  <c r="L40" i="15"/>
  <c r="L39" i="15"/>
  <c r="L38" i="15"/>
  <c r="L37" i="15"/>
  <c r="L36" i="15"/>
  <c r="L35" i="15"/>
  <c r="L34" i="15"/>
  <c r="L33" i="15"/>
  <c r="L32" i="15"/>
  <c r="L31" i="15"/>
  <c r="L30" i="15"/>
  <c r="L29" i="15"/>
  <c r="L28" i="15"/>
  <c r="L27" i="15"/>
  <c r="L26" i="15"/>
  <c r="L25" i="15"/>
  <c r="L24" i="15"/>
  <c r="L23" i="15"/>
  <c r="L22" i="15"/>
  <c r="L21" i="15"/>
  <c r="L20" i="15"/>
  <c r="L19" i="15"/>
  <c r="L18" i="15"/>
  <c r="L17" i="15"/>
  <c r="L16" i="15"/>
  <c r="L15" i="15"/>
  <c r="L14" i="15"/>
  <c r="L13" i="15"/>
  <c r="L12" i="15"/>
  <c r="L11" i="15"/>
  <c r="L10" i="15"/>
  <c r="L9" i="15"/>
  <c r="L8" i="15"/>
  <c r="L7" i="15"/>
  <c r="L6" i="15"/>
  <c r="L5" i="15"/>
  <c r="L4" i="15"/>
  <c r="BX9" i="16"/>
  <c r="BW9" i="16"/>
  <c r="BV9" i="16"/>
  <c r="BU9" i="16"/>
  <c r="BT9" i="16"/>
  <c r="BS9" i="16"/>
  <c r="BR9" i="16"/>
  <c r="BQ9" i="16"/>
  <c r="BP9" i="16"/>
  <c r="BO9" i="16"/>
  <c r="BN9" i="16"/>
  <c r="BM9" i="16"/>
  <c r="BL9" i="16"/>
  <c r="BK9" i="16"/>
  <c r="BJ9" i="16"/>
  <c r="BI9" i="16"/>
  <c r="BH9" i="16"/>
  <c r="BG9" i="16"/>
  <c r="BF9" i="16"/>
  <c r="BE9" i="16"/>
  <c r="BD9" i="16"/>
  <c r="BC9" i="16"/>
  <c r="BB9" i="16"/>
  <c r="BA9" i="16"/>
  <c r="AZ9" i="16"/>
  <c r="AY9" i="16"/>
  <c r="AX9" i="16"/>
  <c r="AW9" i="16"/>
  <c r="AV9" i="16"/>
  <c r="AU9" i="16"/>
  <c r="AT9" i="16"/>
  <c r="AS9" i="16"/>
  <c r="AR9" i="16"/>
  <c r="AQ9" i="16"/>
  <c r="AP9" i="16"/>
  <c r="AO9" i="16"/>
  <c r="AN9" i="16"/>
  <c r="AM9" i="16"/>
  <c r="AL9" i="16"/>
  <c r="AK9" i="16"/>
  <c r="AJ9" i="16"/>
  <c r="AI9" i="16"/>
  <c r="AH9" i="16"/>
  <c r="AG9" i="16"/>
  <c r="AF9" i="16"/>
  <c r="AE9" i="16"/>
  <c r="AD9" i="16"/>
  <c r="AC9" i="16"/>
  <c r="AB9" i="16"/>
  <c r="AA9" i="16"/>
  <c r="Z9" i="16"/>
  <c r="Y9" i="16"/>
  <c r="X9" i="16"/>
  <c r="W9" i="16"/>
  <c r="V9" i="16"/>
  <c r="U9" i="16"/>
  <c r="T9" i="16"/>
  <c r="S9" i="16"/>
  <c r="R9" i="16"/>
  <c r="Q9" i="16"/>
  <c r="P9" i="16"/>
  <c r="O9" i="16"/>
  <c r="N9" i="16"/>
  <c r="M9" i="16"/>
  <c r="L9" i="16"/>
  <c r="K9" i="16"/>
  <c r="J9" i="16"/>
  <c r="I9" i="16"/>
  <c r="H9" i="16"/>
  <c r="NW8" i="16"/>
  <c r="NV8" i="16"/>
  <c r="NU8" i="16"/>
  <c r="NT8" i="16"/>
  <c r="NS8" i="16"/>
  <c r="NR8" i="16"/>
  <c r="NQ8" i="16"/>
  <c r="NP8" i="16"/>
  <c r="NO8" i="16"/>
  <c r="NN8" i="16"/>
  <c r="NM8" i="16"/>
  <c r="NL8" i="16"/>
  <c r="NK8" i="16"/>
  <c r="NJ8" i="16"/>
  <c r="NI8" i="16"/>
  <c r="NH8" i="16"/>
  <c r="NG8" i="16"/>
  <c r="NF8" i="16"/>
  <c r="NE8" i="16"/>
  <c r="ND8" i="16"/>
  <c r="NC8" i="16"/>
  <c r="NB8" i="16"/>
  <c r="NA8" i="16"/>
  <c r="MZ8" i="16"/>
  <c r="MY8" i="16"/>
  <c r="MX8" i="16"/>
  <c r="MW8" i="16"/>
  <c r="MV8" i="16"/>
  <c r="MU8" i="16"/>
  <c r="MT8" i="16"/>
  <c r="MS8" i="16"/>
  <c r="MR8" i="16"/>
  <c r="MQ8" i="16"/>
  <c r="MP8" i="16"/>
  <c r="MO8" i="16"/>
  <c r="MN8" i="16"/>
  <c r="MM8" i="16"/>
  <c r="ML8" i="16"/>
  <c r="MK8" i="16"/>
  <c r="MJ8" i="16"/>
  <c r="MI8" i="16"/>
  <c r="MH8" i="16"/>
  <c r="MG8" i="16"/>
  <c r="MF8" i="16"/>
  <c r="ME8" i="16"/>
  <c r="MD8" i="16"/>
  <c r="MC8" i="16"/>
  <c r="MB8" i="16"/>
  <c r="MA8" i="16"/>
  <c r="LZ8" i="16"/>
  <c r="LY8" i="16"/>
  <c r="LX8" i="16"/>
  <c r="LW8" i="16"/>
  <c r="LV8" i="16"/>
  <c r="LU8" i="16"/>
  <c r="LT8" i="16"/>
  <c r="LS8" i="16"/>
  <c r="LR8" i="16"/>
  <c r="LQ8" i="16"/>
  <c r="LP8" i="16"/>
  <c r="LO8" i="16"/>
  <c r="LN8" i="16"/>
  <c r="LM8" i="16"/>
  <c r="LL8" i="16"/>
  <c r="LK8" i="16"/>
  <c r="LJ8" i="16"/>
  <c r="LI8" i="16"/>
  <c r="LH8" i="16"/>
  <c r="LG8" i="16"/>
  <c r="LF8" i="16"/>
  <c r="LE8" i="16"/>
  <c r="LD8" i="16"/>
  <c r="LC8" i="16"/>
  <c r="LB8" i="16"/>
  <c r="LA8" i="16"/>
  <c r="KZ8" i="16"/>
  <c r="KY8" i="16"/>
  <c r="KX8" i="16"/>
  <c r="KW8" i="16"/>
  <c r="KV8" i="16"/>
  <c r="KU8" i="16"/>
  <c r="KT8" i="16"/>
  <c r="KS8" i="16"/>
  <c r="KR8" i="16"/>
  <c r="KQ8" i="16"/>
  <c r="KP8" i="16"/>
  <c r="KO8" i="16"/>
  <c r="KN8" i="16"/>
  <c r="KM8" i="16"/>
  <c r="KL8" i="16"/>
  <c r="KK8" i="16"/>
  <c r="KJ8" i="16"/>
  <c r="KI8" i="16"/>
  <c r="KH8" i="16"/>
  <c r="KG8" i="16"/>
  <c r="KF8" i="16"/>
  <c r="KE8" i="16"/>
  <c r="KD8" i="16"/>
  <c r="KC8" i="16"/>
  <c r="KB8" i="16"/>
  <c r="KA8" i="16"/>
  <c r="JZ8" i="16"/>
  <c r="JY8" i="16"/>
  <c r="JX8" i="16"/>
  <c r="JW8" i="16"/>
  <c r="JV8" i="16"/>
  <c r="JU8" i="16"/>
  <c r="JT8" i="16"/>
  <c r="JS8" i="16"/>
  <c r="JR8" i="16"/>
  <c r="JQ8" i="16"/>
  <c r="JP8" i="16"/>
  <c r="JO8" i="16"/>
  <c r="JN8" i="16"/>
  <c r="JM8" i="16"/>
  <c r="JL8" i="16"/>
  <c r="JK8" i="16"/>
  <c r="JJ8" i="16"/>
  <c r="JI8" i="16"/>
  <c r="JH8" i="16"/>
  <c r="JG8" i="16"/>
  <c r="JF8" i="16"/>
  <c r="JE8" i="16"/>
  <c r="JD8" i="16"/>
  <c r="JC8" i="16"/>
  <c r="JB8" i="16"/>
  <c r="JA8" i="16"/>
  <c r="IZ8" i="16"/>
  <c r="IY8" i="16"/>
  <c r="IX8" i="16"/>
  <c r="IW8" i="16"/>
  <c r="IV8" i="16"/>
  <c r="IU8" i="16"/>
  <c r="IT8" i="16"/>
  <c r="IS8" i="16"/>
  <c r="IR8" i="16"/>
  <c r="IQ8" i="16"/>
  <c r="IP8" i="16"/>
  <c r="IO8" i="16"/>
  <c r="IN8" i="16"/>
  <c r="IM8" i="16"/>
  <c r="IL8" i="16"/>
  <c r="IK8" i="16"/>
  <c r="IJ8" i="16"/>
  <c r="II8" i="16"/>
  <c r="IH8" i="16"/>
  <c r="IG8" i="16"/>
  <c r="IF8" i="16"/>
  <c r="IE8" i="16"/>
  <c r="ID8" i="16"/>
  <c r="IC8" i="16"/>
  <c r="IB8" i="16"/>
  <c r="IA8" i="16"/>
  <c r="HZ8" i="16"/>
  <c r="HY8" i="16"/>
  <c r="HX8" i="16"/>
  <c r="HW8" i="16"/>
  <c r="HV8" i="16"/>
  <c r="HU8" i="16"/>
  <c r="HT8" i="16"/>
  <c r="HS8" i="16"/>
  <c r="HR8" i="16"/>
  <c r="HQ8" i="16"/>
  <c r="HP8" i="16"/>
  <c r="HO8" i="16"/>
  <c r="HN8" i="16"/>
  <c r="HM8" i="16"/>
  <c r="HL8" i="16"/>
  <c r="HK8" i="16"/>
  <c r="HJ8" i="16"/>
  <c r="HI8" i="16"/>
  <c r="HH8" i="16"/>
  <c r="HG8" i="16"/>
  <c r="HF8" i="16"/>
  <c r="HE8" i="16"/>
  <c r="HD8" i="16"/>
  <c r="HC8" i="16"/>
  <c r="HB8" i="16"/>
  <c r="HA8" i="16"/>
  <c r="GZ8" i="16"/>
  <c r="GY8" i="16"/>
  <c r="GX8" i="16"/>
  <c r="GW8" i="16"/>
  <c r="GV8" i="16"/>
  <c r="GU8" i="16"/>
  <c r="GT8" i="16"/>
  <c r="GS8" i="16"/>
  <c r="GR8" i="16"/>
  <c r="GQ8" i="16"/>
  <c r="GP8" i="16"/>
  <c r="GO8" i="16"/>
  <c r="GN8" i="16"/>
  <c r="GM8" i="16"/>
  <c r="GL8" i="16"/>
  <c r="GK8" i="16"/>
  <c r="GJ8" i="16"/>
  <c r="GI8" i="16"/>
  <c r="GH8" i="16"/>
  <c r="GG8" i="16"/>
  <c r="GF8" i="16"/>
  <c r="GE8" i="16"/>
  <c r="GD8" i="16"/>
  <c r="GC8" i="16"/>
  <c r="GB8" i="16"/>
  <c r="GA8" i="16"/>
  <c r="FZ8" i="16"/>
  <c r="FY8" i="16"/>
  <c r="FX8" i="16"/>
  <c r="FW8" i="16"/>
  <c r="FV8" i="16"/>
  <c r="FU8" i="16"/>
  <c r="FT8" i="16"/>
  <c r="FS8" i="16"/>
  <c r="FR8" i="16"/>
  <c r="FQ8" i="16"/>
  <c r="FP8" i="16"/>
  <c r="FO8" i="16"/>
  <c r="FN8" i="16"/>
  <c r="FM8" i="16"/>
  <c r="FL8" i="16"/>
  <c r="FK8" i="16"/>
  <c r="FJ8" i="16"/>
  <c r="FI8" i="16"/>
  <c r="FH8" i="16"/>
  <c r="FG8" i="16"/>
  <c r="FF8" i="16"/>
  <c r="FE8" i="16"/>
  <c r="FD8" i="16"/>
  <c r="FC8" i="16"/>
  <c r="FB8" i="16"/>
  <c r="FA8" i="16"/>
  <c r="EZ8" i="16"/>
  <c r="EY8" i="16"/>
  <c r="EX8" i="16"/>
  <c r="EW8" i="16"/>
  <c r="EV8" i="16"/>
  <c r="EU8" i="16"/>
  <c r="ET8" i="16"/>
  <c r="ES8" i="16"/>
  <c r="ER8" i="16"/>
  <c r="EQ8" i="16"/>
  <c r="EP8" i="16"/>
  <c r="EO8" i="16"/>
  <c r="EN8" i="16"/>
  <c r="EM8" i="16"/>
  <c r="EL8" i="16"/>
  <c r="EK8" i="16"/>
  <c r="EJ8" i="16"/>
  <c r="EI8" i="16"/>
  <c r="EH8" i="16"/>
  <c r="EG8" i="16"/>
  <c r="EF8" i="16"/>
  <c r="EE8" i="16"/>
  <c r="ED8" i="16"/>
  <c r="EC8" i="16"/>
  <c r="EB8" i="16"/>
  <c r="EA8" i="16"/>
  <c r="DZ8" i="16"/>
  <c r="DY8" i="16"/>
  <c r="DX8" i="16"/>
  <c r="DW8" i="16"/>
  <c r="DV8" i="16"/>
  <c r="DU8" i="16"/>
  <c r="DT8" i="16"/>
  <c r="DS8" i="16"/>
  <c r="DR8" i="16"/>
  <c r="DQ8" i="16"/>
  <c r="DP8" i="16"/>
  <c r="DO8" i="16"/>
  <c r="DN8" i="16"/>
  <c r="DM8" i="16"/>
  <c r="DL8" i="16"/>
  <c r="DK8" i="16"/>
  <c r="DJ8" i="16"/>
  <c r="DI8" i="16"/>
  <c r="DH8" i="16"/>
  <c r="DG8" i="16"/>
  <c r="DF8" i="16"/>
  <c r="DE8" i="16"/>
  <c r="DD8" i="16"/>
  <c r="DC8" i="16"/>
  <c r="DB8" i="16"/>
  <c r="DA8" i="16"/>
  <c r="CZ8" i="16"/>
  <c r="CY8" i="16"/>
  <c r="CX8" i="16"/>
  <c r="CW8" i="16"/>
  <c r="CV8" i="16"/>
  <c r="CU8" i="16"/>
  <c r="CT8" i="16"/>
  <c r="CS8" i="16"/>
  <c r="CR8" i="16"/>
  <c r="CQ8" i="16"/>
  <c r="CP8" i="16"/>
  <c r="CO8" i="16"/>
  <c r="CN8" i="16"/>
  <c r="CM8" i="16"/>
  <c r="CL8" i="16"/>
  <c r="CK8" i="16"/>
  <c r="CJ8" i="16"/>
  <c r="CI8" i="16"/>
  <c r="CH8" i="16"/>
  <c r="CG8" i="16"/>
  <c r="CF8" i="16"/>
  <c r="CE8" i="16"/>
  <c r="CD8" i="16"/>
  <c r="CC8" i="16"/>
  <c r="CB8" i="16"/>
  <c r="CA8" i="16"/>
  <c r="BZ8" i="16"/>
  <c r="BY8" i="16"/>
  <c r="BX8" i="16"/>
  <c r="BW8" i="16"/>
  <c r="BV8" i="16"/>
  <c r="BU8" i="16"/>
  <c r="BT8" i="16"/>
  <c r="BS8" i="16"/>
  <c r="BR8" i="16"/>
  <c r="BQ8" i="16"/>
  <c r="BP8" i="16"/>
  <c r="BO8" i="16"/>
  <c r="BN8" i="16"/>
  <c r="BM8" i="16"/>
  <c r="BL8" i="16"/>
  <c r="BK8" i="16"/>
  <c r="BJ8" i="16"/>
  <c r="BI8" i="16"/>
  <c r="BH8" i="16"/>
  <c r="BG8" i="16"/>
  <c r="BF8" i="16"/>
  <c r="BE8" i="16"/>
  <c r="BD8" i="16"/>
  <c r="BC8" i="16"/>
  <c r="BB8" i="16"/>
  <c r="BA8" i="16"/>
  <c r="AZ8" i="16"/>
  <c r="AY8" i="16"/>
  <c r="AX8" i="16"/>
  <c r="AW8" i="16"/>
  <c r="AV8" i="16"/>
  <c r="AU8" i="16"/>
  <c r="AT8" i="16"/>
  <c r="AS8" i="16"/>
  <c r="AR8" i="16"/>
  <c r="AQ8" i="16"/>
  <c r="AP8" i="16"/>
  <c r="AO8" i="16"/>
  <c r="AN8" i="16"/>
  <c r="AM8" i="16"/>
  <c r="AL8" i="16"/>
  <c r="AK8" i="16"/>
  <c r="AJ8" i="16"/>
  <c r="AI8" i="16"/>
  <c r="AH8" i="16"/>
  <c r="AG8" i="16"/>
  <c r="AF8" i="16"/>
  <c r="AE8" i="16"/>
  <c r="AD8" i="16"/>
  <c r="AC8" i="16"/>
  <c r="AB8" i="16"/>
  <c r="AA8" i="16"/>
  <c r="Z8" i="16"/>
  <c r="Y8" i="16"/>
  <c r="X8" i="16"/>
  <c r="W8" i="16"/>
  <c r="V8" i="16"/>
  <c r="U8" i="16"/>
  <c r="T8" i="16"/>
  <c r="S8" i="16"/>
  <c r="R8" i="16"/>
  <c r="Q8" i="16"/>
  <c r="P8" i="16"/>
  <c r="O8" i="16"/>
  <c r="N8" i="16"/>
  <c r="M8" i="16"/>
  <c r="L8" i="16"/>
  <c r="K8" i="16"/>
  <c r="J8" i="16"/>
  <c r="I8" i="16"/>
  <c r="H8" i="16"/>
  <c r="G8" i="16"/>
  <c r="F8" i="16"/>
  <c r="E8" i="16"/>
  <c r="H4" i="16"/>
  <c r="H3" i="16"/>
  <c r="G21" i="24"/>
  <c r="H10" i="24"/>
  <c r="G10" i="24"/>
  <c r="Q30" i="2" l="1" a="1"/>
  <c r="Q30" i="2" s="1"/>
  <c r="Q127" i="2" a="1"/>
  <c r="Q127" i="2" s="1"/>
  <c r="Q167" i="2" a="1"/>
  <c r="Q167" i="2" s="1"/>
  <c r="Q119" i="2" a="1"/>
  <c r="Q119" i="2" s="1"/>
  <c r="Q118" i="2" s="1" a="1"/>
  <c r="Q118" i="2" s="1"/>
  <c r="Q117" i="2" s="1" a="1"/>
  <c r="Q117" i="2" s="1"/>
  <c r="Q116" i="2" s="1" a="1"/>
  <c r="Q116" i="2" s="1"/>
  <c r="Q26" i="2" a="1"/>
  <c r="Q26" i="2" s="1"/>
  <c r="Q34" i="2" a="1"/>
  <c r="Q34" i="2" s="1"/>
  <c r="Q42" i="2" a="1"/>
  <c r="Q42" i="2" s="1"/>
  <c r="Q50" i="2" a="1"/>
  <c r="Q50" i="2" s="1"/>
  <c r="Q49" i="2" s="1" a="1"/>
  <c r="Q49" i="2" s="1"/>
  <c r="Q66" i="2" a="1"/>
  <c r="Q66" i="2" s="1"/>
  <c r="Q74" i="2" a="1"/>
  <c r="Q74" i="2" s="1"/>
  <c r="Q82" i="2" a="1"/>
  <c r="Q82" i="2" s="1"/>
  <c r="Q90" i="2" a="1"/>
  <c r="Q90" i="2" s="1"/>
  <c r="Q106" i="2" a="1"/>
  <c r="Q106" i="2" s="1"/>
  <c r="Q114" i="2" a="1"/>
  <c r="Q114" i="2" s="1"/>
  <c r="Q122" i="2" a="1"/>
  <c r="Q122" i="2" s="1"/>
  <c r="Q130" i="2" a="1"/>
  <c r="Q130" i="2" s="1"/>
  <c r="Q138" i="2" a="1"/>
  <c r="Q138" i="2" s="1"/>
  <c r="Q146" i="2" a="1"/>
  <c r="Q146" i="2" s="1"/>
  <c r="Q154" i="2" a="1"/>
  <c r="Q154" i="2" s="1"/>
  <c r="Q170" i="2" a="1"/>
  <c r="Q170" i="2" s="1"/>
  <c r="Q178" i="2" a="1"/>
  <c r="Q178" i="2" s="1"/>
  <c r="Q194" i="2" a="1"/>
  <c r="Q194" i="2" s="1"/>
  <c r="Q202" i="2" a="1"/>
  <c r="Q202" i="2" s="1"/>
  <c r="Q210" i="2" a="1"/>
  <c r="Q210" i="2" s="1"/>
  <c r="Q209" i="2" s="1" a="1"/>
  <c r="Q209" i="2" s="1"/>
  <c r="Q208" i="2" s="1" a="1"/>
  <c r="Q208" i="2" s="1"/>
  <c r="Q207" i="2" s="1" a="1"/>
  <c r="Q207" i="2" s="1"/>
  <c r="Q206" i="2" s="1" a="1"/>
  <c r="Q206" i="2" s="1"/>
  <c r="Q205" i="2" s="1" a="1"/>
  <c r="Q205" i="2" s="1"/>
  <c r="Q218" i="2" a="1"/>
  <c r="Q218" i="2" s="1"/>
  <c r="Q234" i="2" a="1"/>
  <c r="Q234" i="2" s="1"/>
  <c r="Q250" i="2" a="1"/>
  <c r="Q250" i="2" s="1"/>
  <c r="Q258" i="2" a="1"/>
  <c r="Q258" i="2" s="1"/>
  <c r="Q266" i="2" a="1"/>
  <c r="Q266" i="2" s="1"/>
  <c r="Q274" i="2" a="1"/>
  <c r="Q274" i="2" s="1"/>
  <c r="Q282" i="2" a="1"/>
  <c r="Q282" i="2" s="1"/>
  <c r="Q281" i="2" s="1" a="1"/>
  <c r="Q281" i="2" s="1"/>
  <c r="Q280" i="2" s="1" a="1"/>
  <c r="Q280" i="2" s="1"/>
  <c r="Q290" i="2" a="1"/>
  <c r="Q290" i="2" s="1"/>
  <c r="Q298" i="2" a="1"/>
  <c r="Q298" i="2" s="1"/>
  <c r="Q314" i="2" a="1"/>
  <c r="Q314" i="2" s="1"/>
  <c r="Q322" i="2" a="1"/>
  <c r="Q322" i="2" s="1"/>
  <c r="Q330" i="2" a="1"/>
  <c r="Q330" i="2" s="1"/>
  <c r="Q338" i="2" a="1"/>
  <c r="Q338" i="2" s="1"/>
  <c r="Q346" i="2" a="1"/>
  <c r="Q346" i="2" s="1"/>
  <c r="Q186" i="2" a="1"/>
  <c r="Q186" i="2" s="1"/>
  <c r="Q226" i="2" a="1"/>
  <c r="Q226" i="2" s="1"/>
  <c r="Q225" i="2" s="1" a="1"/>
  <c r="Q225" i="2" s="1"/>
  <c r="Q224" i="2" s="1" a="1"/>
  <c r="Q224" i="2" s="1"/>
  <c r="Q164" i="2" a="1"/>
  <c r="Q164" i="2" s="1"/>
  <c r="Q163" i="2" s="1" a="1"/>
  <c r="Q163" i="2" s="1"/>
  <c r="Q162" i="2" s="1" a="1"/>
  <c r="Q162" i="2" s="1"/>
  <c r="Q161" i="2" s="1" a="1"/>
  <c r="Q161" i="2" s="1"/>
  <c r="Q160" i="2" s="1" a="1"/>
  <c r="Q160" i="2" s="1"/>
  <c r="Q159" i="2" s="1" a="1"/>
  <c r="Q159" i="2" s="1"/>
  <c r="Q158" i="2" s="1" a="1"/>
  <c r="Q158" i="2" s="1"/>
  <c r="Q244" i="2" a="1"/>
  <c r="Q244" i="2" s="1"/>
  <c r="Q243" i="2" s="1" a="1"/>
  <c r="Q243" i="2" s="1"/>
  <c r="Q242" i="2" s="1" a="1"/>
  <c r="Q242" i="2" s="1"/>
  <c r="Q241" i="2" s="1" a="1"/>
  <c r="Q241" i="2" s="1"/>
  <c r="Q308" i="2" a="1"/>
  <c r="Q308" i="2" s="1"/>
  <c r="Q307" i="2" s="1" a="1"/>
  <c r="Q307" i="2" s="1"/>
  <c r="Q306" i="2" s="1" a="1"/>
  <c r="Q306" i="2" s="1"/>
  <c r="Q348" i="2" a="1"/>
  <c r="Q348" i="2" s="1"/>
  <c r="BX14" i="23"/>
  <c r="BS15" i="23"/>
  <c r="R7" i="2"/>
  <c r="AP7" i="2"/>
  <c r="BN7" i="2"/>
  <c r="CL7" i="2"/>
  <c r="DJ7" i="2"/>
  <c r="EX7" i="2"/>
  <c r="GD7" i="2"/>
  <c r="HK7" i="2"/>
  <c r="JE7" i="2"/>
  <c r="KU7" i="2"/>
  <c r="MP7" i="2"/>
  <c r="AD8" i="2"/>
  <c r="CB8" i="2"/>
  <c r="DZ8" i="2"/>
  <c r="GS8" i="2"/>
  <c r="LF8" i="2"/>
  <c r="S7" i="2"/>
  <c r="AA7" i="2"/>
  <c r="AI7" i="2"/>
  <c r="AQ7" i="2"/>
  <c r="AY7" i="2"/>
  <c r="BG7" i="2"/>
  <c r="BO7" i="2"/>
  <c r="BW7" i="2"/>
  <c r="CE7" i="2"/>
  <c r="CM7" i="2"/>
  <c r="CU7" i="2"/>
  <c r="DC7" i="2"/>
  <c r="DK7" i="2"/>
  <c r="DS7" i="2"/>
  <c r="EA7" i="2"/>
  <c r="EI7" i="2"/>
  <c r="EQ7" i="2"/>
  <c r="EY7" i="2"/>
  <c r="FG7" i="2"/>
  <c r="FO7" i="2"/>
  <c r="FW7" i="2"/>
  <c r="GE7" i="2"/>
  <c r="GM7" i="2"/>
  <c r="GU7" i="2"/>
  <c r="HC7" i="2"/>
  <c r="HL7" i="2"/>
  <c r="HU7" i="2"/>
  <c r="IE7" i="2"/>
  <c r="IN7" i="2"/>
  <c r="IW7" i="2"/>
  <c r="JF7" i="2"/>
  <c r="JP7" i="2"/>
  <c r="KB7" i="2"/>
  <c r="KL7" i="2"/>
  <c r="KV7" i="2"/>
  <c r="LH7" i="2"/>
  <c r="LR7" i="2"/>
  <c r="MC7" i="2"/>
  <c r="MQ7" i="2"/>
  <c r="NE7" i="2"/>
  <c r="Q8" i="2"/>
  <c r="AE8" i="2"/>
  <c r="AP8" i="2"/>
  <c r="BD8" i="2"/>
  <c r="BR8" i="2"/>
  <c r="CC8" i="2"/>
  <c r="CQ8" i="2"/>
  <c r="DB8" i="2"/>
  <c r="DP8" i="2"/>
  <c r="ED8" i="2"/>
  <c r="EO8" i="2"/>
  <c r="FC8" i="2"/>
  <c r="FN8" i="2"/>
  <c r="GB8" i="2"/>
  <c r="GT8" i="2"/>
  <c r="HL8" i="2"/>
  <c r="IL8" i="2"/>
  <c r="JM8" i="2"/>
  <c r="KG8" i="2"/>
  <c r="LG8" i="2"/>
  <c r="MH8" i="2"/>
  <c r="NB8" i="2"/>
  <c r="EP7" i="2"/>
  <c r="FB8" i="2"/>
  <c r="T7" i="2"/>
  <c r="AB7" i="2"/>
  <c r="AJ7" i="2"/>
  <c r="AR7" i="2"/>
  <c r="AZ7" i="2"/>
  <c r="BH7" i="2"/>
  <c r="BP7" i="2"/>
  <c r="BX7" i="2"/>
  <c r="CF7" i="2"/>
  <c r="CN7" i="2"/>
  <c r="CV7" i="2"/>
  <c r="DD7" i="2"/>
  <c r="DL7" i="2"/>
  <c r="DT7" i="2"/>
  <c r="EB7" i="2"/>
  <c r="EJ7" i="2"/>
  <c r="ER7" i="2"/>
  <c r="EZ7" i="2"/>
  <c r="FH7" i="2"/>
  <c r="FP7" i="2"/>
  <c r="FX7" i="2"/>
  <c r="GF7" i="2"/>
  <c r="GN7" i="2"/>
  <c r="GV7" i="2"/>
  <c r="HD7" i="2"/>
  <c r="HM7" i="2"/>
  <c r="HW7" i="2"/>
  <c r="IF7" i="2"/>
  <c r="IO7" i="2"/>
  <c r="IX7" i="2"/>
  <c r="JG7" i="2"/>
  <c r="JQ7" i="2"/>
  <c r="KC7" i="2"/>
  <c r="KM7" i="2"/>
  <c r="KW7" i="2"/>
  <c r="LI7" i="2"/>
  <c r="LS7" i="2"/>
  <c r="MG7" i="2"/>
  <c r="MR7" i="2"/>
  <c r="NF7" i="2"/>
  <c r="R8" i="2"/>
  <c r="AF8" i="2"/>
  <c r="AT8" i="2"/>
  <c r="BE8" i="2"/>
  <c r="BS8" i="2"/>
  <c r="CD8" i="2"/>
  <c r="CR8" i="2"/>
  <c r="DF8" i="2"/>
  <c r="DQ8" i="2"/>
  <c r="EE8" i="2"/>
  <c r="EP8" i="2"/>
  <c r="FD8" i="2"/>
  <c r="FR8" i="2"/>
  <c r="GD8" i="2"/>
  <c r="GV8" i="2"/>
  <c r="HS8" i="2"/>
  <c r="IM8" i="2"/>
  <c r="JN8" i="2"/>
  <c r="KN8" i="2"/>
  <c r="LI8" i="2"/>
  <c r="MI8" i="2"/>
  <c r="NI8" i="2"/>
  <c r="AX7" i="2"/>
  <c r="CD7" i="2"/>
  <c r="DZ7" i="2"/>
  <c r="FN7" i="2"/>
  <c r="GT7" i="2"/>
  <c r="IC7" i="2"/>
  <c r="JY7" i="2"/>
  <c r="LQ7" i="2"/>
  <c r="NO7" i="2"/>
  <c r="BC8" i="2"/>
  <c r="DA8" i="2"/>
  <c r="FM8" i="2"/>
  <c r="IK8" i="2"/>
  <c r="MA8" i="2"/>
  <c r="U7" i="2"/>
  <c r="AC7" i="2"/>
  <c r="AK7" i="2"/>
  <c r="AS7" i="2"/>
  <c r="BA7" i="2"/>
  <c r="BI7" i="2"/>
  <c r="BQ7" i="2"/>
  <c r="BY7" i="2"/>
  <c r="CG7" i="2"/>
  <c r="CO7" i="2"/>
  <c r="CW7" i="2"/>
  <c r="DE7" i="2"/>
  <c r="DM7" i="2"/>
  <c r="DU7" i="2"/>
  <c r="EC7" i="2"/>
  <c r="EK7" i="2"/>
  <c r="ES7" i="2"/>
  <c r="FA7" i="2"/>
  <c r="FI7" i="2"/>
  <c r="FQ7" i="2"/>
  <c r="FY7" i="2"/>
  <c r="GG7" i="2"/>
  <c r="GO7" i="2"/>
  <c r="GW7" i="2"/>
  <c r="HE7" i="2"/>
  <c r="HO7" i="2"/>
  <c r="HX7" i="2"/>
  <c r="IG7" i="2"/>
  <c r="IP7" i="2"/>
  <c r="IY7" i="2"/>
  <c r="JH7" i="2"/>
  <c r="JT7" i="2"/>
  <c r="KD7" i="2"/>
  <c r="KN7" i="2"/>
  <c r="KZ7" i="2"/>
  <c r="LJ7" i="2"/>
  <c r="LT7" i="2"/>
  <c r="MH7" i="2"/>
  <c r="MS7" i="2"/>
  <c r="NG7" i="2"/>
  <c r="V8" i="2"/>
  <c r="AG8" i="2"/>
  <c r="AU8" i="2"/>
  <c r="BF8" i="2"/>
  <c r="BT8" i="2"/>
  <c r="CH8" i="2"/>
  <c r="CS8" i="2"/>
  <c r="DG8" i="2"/>
  <c r="DR8" i="2"/>
  <c r="EF8" i="2"/>
  <c r="ET8" i="2"/>
  <c r="FE8" i="2"/>
  <c r="FS8" i="2"/>
  <c r="GH8" i="2"/>
  <c r="HA8" i="2"/>
  <c r="HT8" i="2"/>
  <c r="IT8" i="2"/>
  <c r="JO8" i="2"/>
  <c r="KO8" i="2"/>
  <c r="LO8" i="2"/>
  <c r="MJ8" i="2"/>
  <c r="Z7" i="2"/>
  <c r="BF7" i="2"/>
  <c r="CT7" i="2"/>
  <c r="EH7" i="2"/>
  <c r="FV7" i="2"/>
  <c r="HB7" i="2"/>
  <c r="IM7" i="2"/>
  <c r="JO7" i="2"/>
  <c r="LE7" i="2"/>
  <c r="NA7" i="2"/>
  <c r="BN8" i="2"/>
  <c r="DO8" i="2"/>
  <c r="GA8" i="2"/>
  <c r="JF8" i="2"/>
  <c r="NA8" i="2"/>
  <c r="V7" i="2"/>
  <c r="AD7" i="2"/>
  <c r="AL7" i="2"/>
  <c r="AT7" i="2"/>
  <c r="BB7" i="2"/>
  <c r="BJ7" i="2"/>
  <c r="BR7" i="2"/>
  <c r="BZ7" i="2"/>
  <c r="CH7" i="2"/>
  <c r="CP7" i="2"/>
  <c r="CX7" i="2"/>
  <c r="DF7" i="2"/>
  <c r="DN7" i="2"/>
  <c r="DV7" i="2"/>
  <c r="ED7" i="2"/>
  <c r="EL7" i="2"/>
  <c r="ET7" i="2"/>
  <c r="FB7" i="2"/>
  <c r="FJ7" i="2"/>
  <c r="FR7" i="2"/>
  <c r="FZ7" i="2"/>
  <c r="GH7" i="2"/>
  <c r="GP7" i="2"/>
  <c r="GX7" i="2"/>
  <c r="HG7" i="2"/>
  <c r="HP7" i="2"/>
  <c r="HY7" i="2"/>
  <c r="IH7" i="2"/>
  <c r="IQ7" i="2"/>
  <c r="IZ7" i="2"/>
  <c r="JI7" i="2"/>
  <c r="JU7" i="2"/>
  <c r="KE7" i="2"/>
  <c r="KO7" i="2"/>
  <c r="LA7" i="2"/>
  <c r="LK7" i="2"/>
  <c r="LU7" i="2"/>
  <c r="MI7" i="2"/>
  <c r="MW7" i="2"/>
  <c r="NH7" i="2"/>
  <c r="W8" i="2"/>
  <c r="AH8" i="2"/>
  <c r="AV8" i="2"/>
  <c r="BJ8" i="2"/>
  <c r="BU8" i="2"/>
  <c r="CI8" i="2"/>
  <c r="CT8" i="2"/>
  <c r="DH8" i="2"/>
  <c r="DV8" i="2"/>
  <c r="EG8" i="2"/>
  <c r="EU8" i="2"/>
  <c r="FF8" i="2"/>
  <c r="FT8" i="2"/>
  <c r="GI8" i="2"/>
  <c r="HB8" i="2"/>
  <c r="HU8" i="2"/>
  <c r="IU8" i="2"/>
  <c r="JV8" i="2"/>
  <c r="KP8" i="2"/>
  <c r="LQ8" i="2"/>
  <c r="MQ8" i="2"/>
  <c r="AH7" i="2"/>
  <c r="BV7" i="2"/>
  <c r="DB7" i="2"/>
  <c r="DR7" i="2"/>
  <c r="FF7" i="2"/>
  <c r="GL7" i="2"/>
  <c r="HT7" i="2"/>
  <c r="IV7" i="2"/>
  <c r="KK7" i="2"/>
  <c r="MB7" i="2"/>
  <c r="AO8" i="2"/>
  <c r="CP8" i="2"/>
  <c r="EN8" i="2"/>
  <c r="HK8" i="2"/>
  <c r="KF8" i="2"/>
  <c r="W7" i="2"/>
  <c r="AE7" i="2"/>
  <c r="AM7" i="2"/>
  <c r="AU7" i="2"/>
  <c r="BC7" i="2"/>
  <c r="BK7" i="2"/>
  <c r="BS7" i="2"/>
  <c r="CA7" i="2"/>
  <c r="CI7" i="2"/>
  <c r="CQ7" i="2"/>
  <c r="CY7" i="2"/>
  <c r="DG7" i="2"/>
  <c r="DO7" i="2"/>
  <c r="DW7" i="2"/>
  <c r="EE7" i="2"/>
  <c r="EM7" i="2"/>
  <c r="EU7" i="2"/>
  <c r="FC7" i="2"/>
  <c r="FK7" i="2"/>
  <c r="FS7" i="2"/>
  <c r="GA7" i="2"/>
  <c r="GI7" i="2"/>
  <c r="GQ7" i="2"/>
  <c r="GY7" i="2"/>
  <c r="HH7" i="2"/>
  <c r="HQ7" i="2"/>
  <c r="HZ7" i="2"/>
  <c r="II7" i="2"/>
  <c r="IR7" i="2"/>
  <c r="JA7" i="2"/>
  <c r="JL7" i="2"/>
  <c r="JV7" i="2"/>
  <c r="KF7" i="2"/>
  <c r="KR7" i="2"/>
  <c r="LB7" i="2"/>
  <c r="LL7" i="2"/>
  <c r="LY7" i="2"/>
  <c r="MJ7" i="2"/>
  <c r="MX7" i="2"/>
  <c r="X8" i="2"/>
  <c r="AL8" i="2"/>
  <c r="AW8" i="2"/>
  <c r="BK8" i="2"/>
  <c r="BV8" i="2"/>
  <c r="CJ8" i="2"/>
  <c r="CX8" i="2"/>
  <c r="DI8" i="2"/>
  <c r="DW8" i="2"/>
  <c r="EH8" i="2"/>
  <c r="EV8" i="2"/>
  <c r="FJ8" i="2"/>
  <c r="FU8" i="2"/>
  <c r="GK8" i="2"/>
  <c r="HC8" i="2"/>
  <c r="IB8" i="2"/>
  <c r="IW8" i="2"/>
  <c r="JW8" i="2"/>
  <c r="KW8" i="2"/>
  <c r="LR8" i="2"/>
  <c r="MR8" i="2"/>
  <c r="P7" i="2"/>
  <c r="NL7" i="2"/>
  <c r="ND7" i="2"/>
  <c r="MV7" i="2"/>
  <c r="MN7" i="2"/>
  <c r="MF7" i="2"/>
  <c r="LX7" i="2"/>
  <c r="NK7" i="2"/>
  <c r="NC7" i="2"/>
  <c r="MU7" i="2"/>
  <c r="MM7" i="2"/>
  <c r="ME7" i="2"/>
  <c r="LW7" i="2"/>
  <c r="LO7" i="2"/>
  <c r="LG7" i="2"/>
  <c r="KY7" i="2"/>
  <c r="KQ7" i="2"/>
  <c r="KI7" i="2"/>
  <c r="KA7" i="2"/>
  <c r="JS7" i="2"/>
  <c r="JK7" i="2"/>
  <c r="NJ7" i="2"/>
  <c r="NB7" i="2"/>
  <c r="MT7" i="2"/>
  <c r="ML7" i="2"/>
  <c r="MD7" i="2"/>
  <c r="LV7" i="2"/>
  <c r="LN7" i="2"/>
  <c r="LF7" i="2"/>
  <c r="KX7" i="2"/>
  <c r="KP7" i="2"/>
  <c r="KH7" i="2"/>
  <c r="JZ7" i="2"/>
  <c r="JR7" i="2"/>
  <c r="JJ7" i="2"/>
  <c r="JB7" i="2"/>
  <c r="IT7" i="2"/>
  <c r="IL7" i="2"/>
  <c r="ID7" i="2"/>
  <c r="HV7" i="2"/>
  <c r="HN7" i="2"/>
  <c r="HF7" i="2"/>
  <c r="X7" i="2"/>
  <c r="AF7" i="2"/>
  <c r="AN7" i="2"/>
  <c r="AV7" i="2"/>
  <c r="BD7" i="2"/>
  <c r="BL7" i="2"/>
  <c r="BT7" i="2"/>
  <c r="CB7" i="2"/>
  <c r="CJ7" i="2"/>
  <c r="CR7" i="2"/>
  <c r="CZ7" i="2"/>
  <c r="DH7" i="2"/>
  <c r="DP7" i="2"/>
  <c r="DX7" i="2"/>
  <c r="EF7" i="2"/>
  <c r="EN7" i="2"/>
  <c r="EV7" i="2"/>
  <c r="FD7" i="2"/>
  <c r="FL7" i="2"/>
  <c r="FT7" i="2"/>
  <c r="GB7" i="2"/>
  <c r="GJ7" i="2"/>
  <c r="GR7" i="2"/>
  <c r="GZ7" i="2"/>
  <c r="HI7" i="2"/>
  <c r="HR7" i="2"/>
  <c r="IA7" i="2"/>
  <c r="IJ7" i="2"/>
  <c r="IS7" i="2"/>
  <c r="JC7" i="2"/>
  <c r="JM7" i="2"/>
  <c r="JW7" i="2"/>
  <c r="KG7" i="2"/>
  <c r="KS7" i="2"/>
  <c r="LC7" i="2"/>
  <c r="LM7" i="2"/>
  <c r="LZ7" i="2"/>
  <c r="MK7" i="2"/>
  <c r="MY7" i="2"/>
  <c r="NM7" i="2"/>
  <c r="Y8" i="2"/>
  <c r="AM8" i="2"/>
  <c r="AX8" i="2"/>
  <c r="BL8" i="2"/>
  <c r="BZ8" i="2"/>
  <c r="CK8" i="2"/>
  <c r="CY8" i="2"/>
  <c r="DJ8" i="2"/>
  <c r="DX8" i="2"/>
  <c r="EL8" i="2"/>
  <c r="EW8" i="2"/>
  <c r="FK8" i="2"/>
  <c r="FV8" i="2"/>
  <c r="GM8" i="2"/>
  <c r="HE8" i="2"/>
  <c r="IC8" i="2"/>
  <c r="JC8" i="2"/>
  <c r="JX8" i="2"/>
  <c r="KX8" i="2"/>
  <c r="LY8" i="2"/>
  <c r="P8" i="2"/>
  <c r="ND8" i="2"/>
  <c r="MV8" i="2"/>
  <c r="MN8" i="2"/>
  <c r="MF8" i="2"/>
  <c r="LX8" i="2"/>
  <c r="LP8" i="2"/>
  <c r="LH8" i="2"/>
  <c r="KZ8" i="2"/>
  <c r="KR8" i="2"/>
  <c r="KJ8" i="2"/>
  <c r="KB8" i="2"/>
  <c r="JT8" i="2"/>
  <c r="JL8" i="2"/>
  <c r="JD8" i="2"/>
  <c r="IV8" i="2"/>
  <c r="IN8" i="2"/>
  <c r="IF8" i="2"/>
  <c r="HX8" i="2"/>
  <c r="HP8" i="2"/>
  <c r="HH8" i="2"/>
  <c r="GZ8" i="2"/>
  <c r="GR8" i="2"/>
  <c r="GJ8" i="2"/>
  <c r="NH8" i="2"/>
  <c r="MY8" i="2"/>
  <c r="MP8" i="2"/>
  <c r="MG8" i="2"/>
  <c r="LW8" i="2"/>
  <c r="LN8" i="2"/>
  <c r="LE8" i="2"/>
  <c r="KV8" i="2"/>
  <c r="KM8" i="2"/>
  <c r="KD8" i="2"/>
  <c r="JU8" i="2"/>
  <c r="JK8" i="2"/>
  <c r="JB8" i="2"/>
  <c r="IS8" i="2"/>
  <c r="IJ8" i="2"/>
  <c r="IA8" i="2"/>
  <c r="HR8" i="2"/>
  <c r="HI8" i="2"/>
  <c r="GY8" i="2"/>
  <c r="GP8" i="2"/>
  <c r="GG8" i="2"/>
  <c r="FY8" i="2"/>
  <c r="FQ8" i="2"/>
  <c r="FI8" i="2"/>
  <c r="FA8" i="2"/>
  <c r="ES8" i="2"/>
  <c r="EK8" i="2"/>
  <c r="EC8" i="2"/>
  <c r="DU8" i="2"/>
  <c r="DM8" i="2"/>
  <c r="DE8" i="2"/>
  <c r="CW8" i="2"/>
  <c r="CO8" i="2"/>
  <c r="CG8" i="2"/>
  <c r="BY8" i="2"/>
  <c r="BQ8" i="2"/>
  <c r="BI8" i="2"/>
  <c r="BA8" i="2"/>
  <c r="AS8" i="2"/>
  <c r="AK8" i="2"/>
  <c r="AC8" i="2"/>
  <c r="U8" i="2"/>
  <c r="NG8" i="2"/>
  <c r="MX8" i="2"/>
  <c r="MO8" i="2"/>
  <c r="ME8" i="2"/>
  <c r="LV8" i="2"/>
  <c r="LM8" i="2"/>
  <c r="LD8" i="2"/>
  <c r="KU8" i="2"/>
  <c r="KL8" i="2"/>
  <c r="KC8" i="2"/>
  <c r="JS8" i="2"/>
  <c r="JJ8" i="2"/>
  <c r="JA8" i="2"/>
  <c r="IR8" i="2"/>
  <c r="II8" i="2"/>
  <c r="HZ8" i="2"/>
  <c r="HQ8" i="2"/>
  <c r="HG8" i="2"/>
  <c r="GX8" i="2"/>
  <c r="GO8" i="2"/>
  <c r="GF8" i="2"/>
  <c r="FX8" i="2"/>
  <c r="FP8" i="2"/>
  <c r="FH8" i="2"/>
  <c r="EZ8" i="2"/>
  <c r="ER8" i="2"/>
  <c r="EJ8" i="2"/>
  <c r="EB8" i="2"/>
  <c r="DT8" i="2"/>
  <c r="DL8" i="2"/>
  <c r="DD8" i="2"/>
  <c r="CV8" i="2"/>
  <c r="CN8" i="2"/>
  <c r="CF8" i="2"/>
  <c r="BX8" i="2"/>
  <c r="BP8" i="2"/>
  <c r="BH8" i="2"/>
  <c r="AZ8" i="2"/>
  <c r="AR8" i="2"/>
  <c r="AJ8" i="2"/>
  <c r="AB8" i="2"/>
  <c r="T8" i="2"/>
  <c r="NF8" i="2"/>
  <c r="MW8" i="2"/>
  <c r="MM8" i="2"/>
  <c r="MD8" i="2"/>
  <c r="LU8" i="2"/>
  <c r="LL8" i="2"/>
  <c r="LC8" i="2"/>
  <c r="KT8" i="2"/>
  <c r="KK8" i="2"/>
  <c r="KA8" i="2"/>
  <c r="JR8" i="2"/>
  <c r="JI8" i="2"/>
  <c r="IZ8" i="2"/>
  <c r="IQ8" i="2"/>
  <c r="IH8" i="2"/>
  <c r="HY8" i="2"/>
  <c r="HO8" i="2"/>
  <c r="HF8" i="2"/>
  <c r="GW8" i="2"/>
  <c r="GN8" i="2"/>
  <c r="GE8" i="2"/>
  <c r="FW8" i="2"/>
  <c r="FO8" i="2"/>
  <c r="FG8" i="2"/>
  <c r="EY8" i="2"/>
  <c r="EQ8" i="2"/>
  <c r="EI8" i="2"/>
  <c r="EA8" i="2"/>
  <c r="DS8" i="2"/>
  <c r="DK8" i="2"/>
  <c r="DC8" i="2"/>
  <c r="CU8" i="2"/>
  <c r="CM8" i="2"/>
  <c r="CE8" i="2"/>
  <c r="BW8" i="2"/>
  <c r="BO8" i="2"/>
  <c r="BG8" i="2"/>
  <c r="AY8" i="2"/>
  <c r="AQ8" i="2"/>
  <c r="AI8" i="2"/>
  <c r="AA8" i="2"/>
  <c r="S8" i="2"/>
  <c r="NE8" i="2"/>
  <c r="MU8" i="2"/>
  <c r="ML8" i="2"/>
  <c r="MC8" i="2"/>
  <c r="LT8" i="2"/>
  <c r="LK8" i="2"/>
  <c r="LB8" i="2"/>
  <c r="KS8" i="2"/>
  <c r="KI8" i="2"/>
  <c r="JZ8" i="2"/>
  <c r="JQ8" i="2"/>
  <c r="JH8" i="2"/>
  <c r="IY8" i="2"/>
  <c r="IP8" i="2"/>
  <c r="IG8" i="2"/>
  <c r="HW8" i="2"/>
  <c r="HN8" i="2"/>
  <c r="NC8" i="2"/>
  <c r="MT8" i="2"/>
  <c r="MK8" i="2"/>
  <c r="MB8" i="2"/>
  <c r="LS8" i="2"/>
  <c r="LJ8" i="2"/>
  <c r="LA8" i="2"/>
  <c r="KQ8" i="2"/>
  <c r="KH8" i="2"/>
  <c r="JY8" i="2"/>
  <c r="JP8" i="2"/>
  <c r="JG8" i="2"/>
  <c r="IX8" i="2"/>
  <c r="IO8" i="2"/>
  <c r="IE8" i="2"/>
  <c r="HV8" i="2"/>
  <c r="HM8" i="2"/>
  <c r="HD8" i="2"/>
  <c r="GU8" i="2"/>
  <c r="GL8" i="2"/>
  <c r="GC8" i="2"/>
  <c r="Q7" i="2"/>
  <c r="Y7" i="2"/>
  <c r="AG7" i="2"/>
  <c r="AO7" i="2"/>
  <c r="AW7" i="2"/>
  <c r="BE7" i="2"/>
  <c r="BM7" i="2"/>
  <c r="BU7" i="2"/>
  <c r="CC7" i="2"/>
  <c r="CK7" i="2"/>
  <c r="CS7" i="2"/>
  <c r="DA7" i="2"/>
  <c r="DI7" i="2"/>
  <c r="DQ7" i="2"/>
  <c r="DY7" i="2"/>
  <c r="EG7" i="2"/>
  <c r="EO7" i="2"/>
  <c r="EW7" i="2"/>
  <c r="FE7" i="2"/>
  <c r="FM7" i="2"/>
  <c r="FU7" i="2"/>
  <c r="GC7" i="2"/>
  <c r="GK7" i="2"/>
  <c r="GS7" i="2"/>
  <c r="HA7" i="2"/>
  <c r="HJ7" i="2"/>
  <c r="HS7" i="2"/>
  <c r="IB7" i="2"/>
  <c r="IK7" i="2"/>
  <c r="IU7" i="2"/>
  <c r="JD7" i="2"/>
  <c r="JN7" i="2"/>
  <c r="JX7" i="2"/>
  <c r="KJ7" i="2"/>
  <c r="KT7" i="2"/>
  <c r="LD7" i="2"/>
  <c r="LP7" i="2"/>
  <c r="MA7" i="2"/>
  <c r="MO7" i="2"/>
  <c r="MZ7" i="2"/>
  <c r="NN7" i="2"/>
  <c r="Z8" i="2"/>
  <c r="AN8" i="2"/>
  <c r="BB8" i="2"/>
  <c r="BM8" i="2"/>
  <c r="CA8" i="2"/>
  <c r="CL8" i="2"/>
  <c r="CZ8" i="2"/>
  <c r="DN8" i="2"/>
  <c r="DY8" i="2"/>
  <c r="EM8" i="2"/>
  <c r="EX8" i="2"/>
  <c r="FL8" i="2"/>
  <c r="FZ8" i="2"/>
  <c r="GQ8" i="2"/>
  <c r="HJ8" i="2"/>
  <c r="ID8" i="2"/>
  <c r="JE8" i="2"/>
  <c r="KE8" i="2"/>
  <c r="KY8" i="2"/>
  <c r="LZ8" i="2"/>
  <c r="MZ8" i="2"/>
  <c r="AD12" i="2"/>
  <c r="AT12" i="2"/>
  <c r="BJ12" i="2"/>
  <c r="BZ12" i="2"/>
  <c r="CP12" i="2"/>
  <c r="DF12" i="2"/>
  <c r="DV12" i="2"/>
  <c r="EL12" i="2"/>
  <c r="FB12" i="2"/>
  <c r="FR12" i="2"/>
  <c r="GH12" i="2"/>
  <c r="GY12" i="2"/>
  <c r="HQ12" i="2"/>
  <c r="IM12" i="2"/>
  <c r="JS12" i="2"/>
  <c r="KY12" i="2"/>
  <c r="ME12" i="2"/>
  <c r="AR13" i="2"/>
  <c r="BX13" i="2"/>
  <c r="DD13" i="2"/>
  <c r="EJ13" i="2"/>
  <c r="FP13" i="2"/>
  <c r="GV13" i="2"/>
  <c r="IB13" i="2"/>
  <c r="JH13" i="2"/>
  <c r="KN13" i="2"/>
  <c r="LT13" i="2"/>
  <c r="MZ13" i="2"/>
  <c r="P12" i="2"/>
  <c r="NJ12" i="2"/>
  <c r="NB12" i="2"/>
  <c r="MT12" i="2"/>
  <c r="ML12" i="2"/>
  <c r="MD12" i="2"/>
  <c r="LV12" i="2"/>
  <c r="LN12" i="2"/>
  <c r="LF12" i="2"/>
  <c r="KX12" i="2"/>
  <c r="KP12" i="2"/>
  <c r="KH12" i="2"/>
  <c r="JZ12" i="2"/>
  <c r="JR12" i="2"/>
  <c r="JJ12" i="2"/>
  <c r="JB12" i="2"/>
  <c r="IT12" i="2"/>
  <c r="IL12" i="2"/>
  <c r="NI12" i="2"/>
  <c r="NA12" i="2"/>
  <c r="MS12" i="2"/>
  <c r="MK12" i="2"/>
  <c r="MC12" i="2"/>
  <c r="LU12" i="2"/>
  <c r="LM12" i="2"/>
  <c r="LE12" i="2"/>
  <c r="KW12" i="2"/>
  <c r="KO12" i="2"/>
  <c r="KG12" i="2"/>
  <c r="JY12" i="2"/>
  <c r="JQ12" i="2"/>
  <c r="JI12" i="2"/>
  <c r="JA12" i="2"/>
  <c r="IS12" i="2"/>
  <c r="IK12" i="2"/>
  <c r="NH12" i="2"/>
  <c r="MZ12" i="2"/>
  <c r="MR12" i="2"/>
  <c r="MJ12" i="2"/>
  <c r="MB12" i="2"/>
  <c r="LT12" i="2"/>
  <c r="LL12" i="2"/>
  <c r="LD12" i="2"/>
  <c r="KV12" i="2"/>
  <c r="KN12" i="2"/>
  <c r="KF12" i="2"/>
  <c r="JX12" i="2"/>
  <c r="JP12" i="2"/>
  <c r="JH12" i="2"/>
  <c r="IZ12" i="2"/>
  <c r="IR12" i="2"/>
  <c r="IJ12" i="2"/>
  <c r="IB12" i="2"/>
  <c r="HT12" i="2"/>
  <c r="HL12" i="2"/>
  <c r="HD12" i="2"/>
  <c r="GV12" i="2"/>
  <c r="NO12" i="2"/>
  <c r="NG12" i="2"/>
  <c r="MY12" i="2"/>
  <c r="MQ12" i="2"/>
  <c r="MI12" i="2"/>
  <c r="MA12" i="2"/>
  <c r="LS12" i="2"/>
  <c r="LK12" i="2"/>
  <c r="LC12" i="2"/>
  <c r="KU12" i="2"/>
  <c r="KM12" i="2"/>
  <c r="KE12" i="2"/>
  <c r="JW12" i="2"/>
  <c r="JO12" i="2"/>
  <c r="JG12" i="2"/>
  <c r="IY12" i="2"/>
  <c r="IQ12" i="2"/>
  <c r="II12" i="2"/>
  <c r="NC12" i="2"/>
  <c r="MM12" i="2"/>
  <c r="LW12" i="2"/>
  <c r="LG12" i="2"/>
  <c r="KQ12" i="2"/>
  <c r="KA12" i="2"/>
  <c r="JK12" i="2"/>
  <c r="IU12" i="2"/>
  <c r="IE12" i="2"/>
  <c r="HV12" i="2"/>
  <c r="HM12" i="2"/>
  <c r="HC12" i="2"/>
  <c r="GT12" i="2"/>
  <c r="GL12" i="2"/>
  <c r="GD12" i="2"/>
  <c r="FV12" i="2"/>
  <c r="FN12" i="2"/>
  <c r="FF12" i="2"/>
  <c r="EX12" i="2"/>
  <c r="EP12" i="2"/>
  <c r="EH12" i="2"/>
  <c r="DZ12" i="2"/>
  <c r="DR12" i="2"/>
  <c r="DJ12" i="2"/>
  <c r="DB12" i="2"/>
  <c r="CT12" i="2"/>
  <c r="CL12" i="2"/>
  <c r="CD12" i="2"/>
  <c r="BV12" i="2"/>
  <c r="BN12" i="2"/>
  <c r="BF12" i="2"/>
  <c r="AX12" i="2"/>
  <c r="AP12" i="2"/>
  <c r="AH12" i="2"/>
  <c r="Z12" i="2"/>
  <c r="R12" i="2"/>
  <c r="NN12" i="2"/>
  <c r="MX12" i="2"/>
  <c r="MH12" i="2"/>
  <c r="LR12" i="2"/>
  <c r="LB12" i="2"/>
  <c r="KL12" i="2"/>
  <c r="JV12" i="2"/>
  <c r="JF12" i="2"/>
  <c r="IP12" i="2"/>
  <c r="ID12" i="2"/>
  <c r="HU12" i="2"/>
  <c r="HK12" i="2"/>
  <c r="HB12" i="2"/>
  <c r="GS12" i="2"/>
  <c r="GK12" i="2"/>
  <c r="GC12" i="2"/>
  <c r="FU12" i="2"/>
  <c r="FM12" i="2"/>
  <c r="FE12" i="2"/>
  <c r="EW12" i="2"/>
  <c r="EO12" i="2"/>
  <c r="EG12" i="2"/>
  <c r="DY12" i="2"/>
  <c r="DQ12" i="2"/>
  <c r="DI12" i="2"/>
  <c r="DA12" i="2"/>
  <c r="CS12" i="2"/>
  <c r="CK12" i="2"/>
  <c r="CC12" i="2"/>
  <c r="BU12" i="2"/>
  <c r="BM12" i="2"/>
  <c r="BE12" i="2"/>
  <c r="AW12" i="2"/>
  <c r="AO12" i="2"/>
  <c r="AG12" i="2"/>
  <c r="Y12" i="2"/>
  <c r="Q12" i="2"/>
  <c r="NM12" i="2"/>
  <c r="MW12" i="2"/>
  <c r="MG12" i="2"/>
  <c r="LQ12" i="2"/>
  <c r="LA12" i="2"/>
  <c r="KK12" i="2"/>
  <c r="JU12" i="2"/>
  <c r="JE12" i="2"/>
  <c r="IO12" i="2"/>
  <c r="IC12" i="2"/>
  <c r="HS12" i="2"/>
  <c r="HJ12" i="2"/>
  <c r="HA12" i="2"/>
  <c r="GR12" i="2"/>
  <c r="GJ12" i="2"/>
  <c r="GB12" i="2"/>
  <c r="FT12" i="2"/>
  <c r="FL12" i="2"/>
  <c r="FD12" i="2"/>
  <c r="EV12" i="2"/>
  <c r="EN12" i="2"/>
  <c r="EF12" i="2"/>
  <c r="DX12" i="2"/>
  <c r="DP12" i="2"/>
  <c r="DH12" i="2"/>
  <c r="CZ12" i="2"/>
  <c r="CR12" i="2"/>
  <c r="CJ12" i="2"/>
  <c r="CB12" i="2"/>
  <c r="BT12" i="2"/>
  <c r="BL12" i="2"/>
  <c r="BD12" i="2"/>
  <c r="AV12" i="2"/>
  <c r="AN12" i="2"/>
  <c r="AF12" i="2"/>
  <c r="X12" i="2"/>
  <c r="NF12" i="2"/>
  <c r="MP12" i="2"/>
  <c r="LZ12" i="2"/>
  <c r="LJ12" i="2"/>
  <c r="KT12" i="2"/>
  <c r="KD12" i="2"/>
  <c r="JN12" i="2"/>
  <c r="IX12" i="2"/>
  <c r="IH12" i="2"/>
  <c r="HY12" i="2"/>
  <c r="HP12" i="2"/>
  <c r="HG12" i="2"/>
  <c r="GX12" i="2"/>
  <c r="GO12" i="2"/>
  <c r="GG12" i="2"/>
  <c r="FY12" i="2"/>
  <c r="FQ12" i="2"/>
  <c r="FI12" i="2"/>
  <c r="FA12" i="2"/>
  <c r="ES12" i="2"/>
  <c r="EK12" i="2"/>
  <c r="EC12" i="2"/>
  <c r="DU12" i="2"/>
  <c r="DM12" i="2"/>
  <c r="DE12" i="2"/>
  <c r="CW12" i="2"/>
  <c r="CO12" i="2"/>
  <c r="CG12" i="2"/>
  <c r="BY12" i="2"/>
  <c r="BQ12" i="2"/>
  <c r="BI12" i="2"/>
  <c r="BA12" i="2"/>
  <c r="AS12" i="2"/>
  <c r="AK12" i="2"/>
  <c r="AC12" i="2"/>
  <c r="U12" i="2"/>
  <c r="AE12" i="2"/>
  <c r="AU12" i="2"/>
  <c r="BK12" i="2"/>
  <c r="CA12" i="2"/>
  <c r="CQ12" i="2"/>
  <c r="DG12" i="2"/>
  <c r="DW12" i="2"/>
  <c r="EM12" i="2"/>
  <c r="FC12" i="2"/>
  <c r="FS12" i="2"/>
  <c r="GI12" i="2"/>
  <c r="GZ12" i="2"/>
  <c r="HR12" i="2"/>
  <c r="IN12" i="2"/>
  <c r="JT12" i="2"/>
  <c r="KZ12" i="2"/>
  <c r="MF12" i="2"/>
  <c r="NL12" i="2"/>
  <c r="AS13" i="2"/>
  <c r="BY13" i="2"/>
  <c r="DE13" i="2"/>
  <c r="EK13" i="2"/>
  <c r="FQ13" i="2"/>
  <c r="GW13" i="2"/>
  <c r="IC13" i="2"/>
  <c r="JI13" i="2"/>
  <c r="KO13" i="2"/>
  <c r="LU13" i="2"/>
  <c r="P13" i="2"/>
  <c r="NG13" i="2"/>
  <c r="MY13" i="2"/>
  <c r="MQ13" i="2"/>
  <c r="MI13" i="2"/>
  <c r="MA13" i="2"/>
  <c r="LS13" i="2"/>
  <c r="LK13" i="2"/>
  <c r="LC13" i="2"/>
  <c r="KU13" i="2"/>
  <c r="KM13" i="2"/>
  <c r="KE13" i="2"/>
  <c r="JW13" i="2"/>
  <c r="JO13" i="2"/>
  <c r="JG13" i="2"/>
  <c r="IY13" i="2"/>
  <c r="IQ13" i="2"/>
  <c r="II13" i="2"/>
  <c r="IA13" i="2"/>
  <c r="HS13" i="2"/>
  <c r="HK13" i="2"/>
  <c r="HC13" i="2"/>
  <c r="GU13" i="2"/>
  <c r="GM13" i="2"/>
  <c r="GE13" i="2"/>
  <c r="FW13" i="2"/>
  <c r="FO13" i="2"/>
  <c r="FG13" i="2"/>
  <c r="EY13" i="2"/>
  <c r="EQ13" i="2"/>
  <c r="EI13" i="2"/>
  <c r="EA13" i="2"/>
  <c r="DS13" i="2"/>
  <c r="DK13" i="2"/>
  <c r="DC13" i="2"/>
  <c r="CU13" i="2"/>
  <c r="CM13" i="2"/>
  <c r="CE13" i="2"/>
  <c r="BW13" i="2"/>
  <c r="BO13" i="2"/>
  <c r="BG13" i="2"/>
  <c r="AY13" i="2"/>
  <c r="AQ13" i="2"/>
  <c r="AI13" i="2"/>
  <c r="AA13" i="2"/>
  <c r="S13" i="2"/>
  <c r="NF13" i="2"/>
  <c r="MX13" i="2"/>
  <c r="MP13" i="2"/>
  <c r="MH13" i="2"/>
  <c r="LZ13" i="2"/>
  <c r="LR13" i="2"/>
  <c r="LJ13" i="2"/>
  <c r="LB13" i="2"/>
  <c r="KT13" i="2"/>
  <c r="KL13" i="2"/>
  <c r="KD13" i="2"/>
  <c r="JV13" i="2"/>
  <c r="JN13" i="2"/>
  <c r="JF13" i="2"/>
  <c r="IX13" i="2"/>
  <c r="IP13" i="2"/>
  <c r="IH13" i="2"/>
  <c r="HZ13" i="2"/>
  <c r="HR13" i="2"/>
  <c r="HJ13" i="2"/>
  <c r="HB13" i="2"/>
  <c r="GT13" i="2"/>
  <c r="GL13" i="2"/>
  <c r="GD13" i="2"/>
  <c r="FV13" i="2"/>
  <c r="FN13" i="2"/>
  <c r="FF13" i="2"/>
  <c r="EX13" i="2"/>
  <c r="EP13" i="2"/>
  <c r="EH13" i="2"/>
  <c r="DZ13" i="2"/>
  <c r="DR13" i="2"/>
  <c r="DJ13" i="2"/>
  <c r="DB13" i="2"/>
  <c r="CT13" i="2"/>
  <c r="CL13" i="2"/>
  <c r="CD13" i="2"/>
  <c r="BV13" i="2"/>
  <c r="BN13" i="2"/>
  <c r="BF13" i="2"/>
  <c r="AX13" i="2"/>
  <c r="AP13" i="2"/>
  <c r="AH13" i="2"/>
  <c r="Z13" i="2"/>
  <c r="R13" i="2"/>
  <c r="NE13" i="2"/>
  <c r="MW13" i="2"/>
  <c r="MO13" i="2"/>
  <c r="MG13" i="2"/>
  <c r="LY13" i="2"/>
  <c r="LQ13" i="2"/>
  <c r="LI13" i="2"/>
  <c r="LA13" i="2"/>
  <c r="KS13" i="2"/>
  <c r="KK13" i="2"/>
  <c r="KC13" i="2"/>
  <c r="JU13" i="2"/>
  <c r="JM13" i="2"/>
  <c r="JE13" i="2"/>
  <c r="IW13" i="2"/>
  <c r="IO13" i="2"/>
  <c r="IG13" i="2"/>
  <c r="HY13" i="2"/>
  <c r="HQ13" i="2"/>
  <c r="HI13" i="2"/>
  <c r="HA13" i="2"/>
  <c r="GS13" i="2"/>
  <c r="GK13" i="2"/>
  <c r="GC13" i="2"/>
  <c r="FU13" i="2"/>
  <c r="FM13" i="2"/>
  <c r="FE13" i="2"/>
  <c r="EW13" i="2"/>
  <c r="EO13" i="2"/>
  <c r="EG13" i="2"/>
  <c r="DY13" i="2"/>
  <c r="DQ13" i="2"/>
  <c r="DI13" i="2"/>
  <c r="DA13" i="2"/>
  <c r="CS13" i="2"/>
  <c r="CK13" i="2"/>
  <c r="CC13" i="2"/>
  <c r="BU13" i="2"/>
  <c r="BM13" i="2"/>
  <c r="BE13" i="2"/>
  <c r="AW13" i="2"/>
  <c r="AO13" i="2"/>
  <c r="AG13" i="2"/>
  <c r="Y13" i="2"/>
  <c r="Q13" i="2"/>
  <c r="ND13" i="2"/>
  <c r="MV13" i="2"/>
  <c r="MN13" i="2"/>
  <c r="MF13" i="2"/>
  <c r="LX13" i="2"/>
  <c r="LP13" i="2"/>
  <c r="LH13" i="2"/>
  <c r="KZ13" i="2"/>
  <c r="KR13" i="2"/>
  <c r="KJ13" i="2"/>
  <c r="KB13" i="2"/>
  <c r="JT13" i="2"/>
  <c r="JL13" i="2"/>
  <c r="JD13" i="2"/>
  <c r="IV13" i="2"/>
  <c r="IN13" i="2"/>
  <c r="IF13" i="2"/>
  <c r="HX13" i="2"/>
  <c r="HP13" i="2"/>
  <c r="HH13" i="2"/>
  <c r="GZ13" i="2"/>
  <c r="GR13" i="2"/>
  <c r="GJ13" i="2"/>
  <c r="GB13" i="2"/>
  <c r="FT13" i="2"/>
  <c r="FL13" i="2"/>
  <c r="FD13" i="2"/>
  <c r="EV13" i="2"/>
  <c r="EN13" i="2"/>
  <c r="EF13" i="2"/>
  <c r="DX13" i="2"/>
  <c r="DP13" i="2"/>
  <c r="DH13" i="2"/>
  <c r="CZ13" i="2"/>
  <c r="CR13" i="2"/>
  <c r="CJ13" i="2"/>
  <c r="CB13" i="2"/>
  <c r="BT13" i="2"/>
  <c r="BL13" i="2"/>
  <c r="BD13" i="2"/>
  <c r="AV13" i="2"/>
  <c r="AN13" i="2"/>
  <c r="AF13" i="2"/>
  <c r="X13" i="2"/>
  <c r="NH13" i="2"/>
  <c r="MR13" i="2"/>
  <c r="MB13" i="2"/>
  <c r="LL13" i="2"/>
  <c r="KV13" i="2"/>
  <c r="KF13" i="2"/>
  <c r="JP13" i="2"/>
  <c r="IZ13" i="2"/>
  <c r="IJ13" i="2"/>
  <c r="HT13" i="2"/>
  <c r="HD13" i="2"/>
  <c r="GN13" i="2"/>
  <c r="FX13" i="2"/>
  <c r="FH13" i="2"/>
  <c r="ER13" i="2"/>
  <c r="EB13" i="2"/>
  <c r="DL13" i="2"/>
  <c r="CV13" i="2"/>
  <c r="CF13" i="2"/>
  <c r="BP13" i="2"/>
  <c r="AZ13" i="2"/>
  <c r="AJ13" i="2"/>
  <c r="T13" i="2"/>
  <c r="NC13" i="2"/>
  <c r="MM13" i="2"/>
  <c r="LW13" i="2"/>
  <c r="LG13" i="2"/>
  <c r="KQ13" i="2"/>
  <c r="KA13" i="2"/>
  <c r="JK13" i="2"/>
  <c r="IU13" i="2"/>
  <c r="IE13" i="2"/>
  <c r="HO13" i="2"/>
  <c r="GY13" i="2"/>
  <c r="GI13" i="2"/>
  <c r="FS13" i="2"/>
  <c r="FC13" i="2"/>
  <c r="EM13" i="2"/>
  <c r="DW13" i="2"/>
  <c r="DG13" i="2"/>
  <c r="CQ13" i="2"/>
  <c r="CA13" i="2"/>
  <c r="BK13" i="2"/>
  <c r="AU13" i="2"/>
  <c r="AE13" i="2"/>
  <c r="NB13" i="2"/>
  <c r="ML13" i="2"/>
  <c r="LV13" i="2"/>
  <c r="LF13" i="2"/>
  <c r="KP13" i="2"/>
  <c r="JZ13" i="2"/>
  <c r="JJ13" i="2"/>
  <c r="IT13" i="2"/>
  <c r="ID13" i="2"/>
  <c r="HN13" i="2"/>
  <c r="GX13" i="2"/>
  <c r="GH13" i="2"/>
  <c r="FR13" i="2"/>
  <c r="FB13" i="2"/>
  <c r="EL13" i="2"/>
  <c r="DV13" i="2"/>
  <c r="DF13" i="2"/>
  <c r="CP13" i="2"/>
  <c r="BZ13" i="2"/>
  <c r="BJ13" i="2"/>
  <c r="AT13" i="2"/>
  <c r="AD13" i="2"/>
  <c r="MU13" i="2"/>
  <c r="ME13" i="2"/>
  <c r="LO13" i="2"/>
  <c r="KY13" i="2"/>
  <c r="KI13" i="2"/>
  <c r="JS13" i="2"/>
  <c r="JC13" i="2"/>
  <c r="IM13" i="2"/>
  <c r="HW13" i="2"/>
  <c r="HG13" i="2"/>
  <c r="GQ13" i="2"/>
  <c r="GA13" i="2"/>
  <c r="FK13" i="2"/>
  <c r="EU13" i="2"/>
  <c r="EE13" i="2"/>
  <c r="DO13" i="2"/>
  <c r="CY13" i="2"/>
  <c r="CI13" i="2"/>
  <c r="BS13" i="2"/>
  <c r="BC13" i="2"/>
  <c r="AM13" i="2"/>
  <c r="W13" i="2"/>
  <c r="S12" i="2"/>
  <c r="AI12" i="2"/>
  <c r="AY12" i="2"/>
  <c r="BO12" i="2"/>
  <c r="CE12" i="2"/>
  <c r="CU12" i="2"/>
  <c r="DK12" i="2"/>
  <c r="EA12" i="2"/>
  <c r="EQ12" i="2"/>
  <c r="FG12" i="2"/>
  <c r="FW12" i="2"/>
  <c r="GM12" i="2"/>
  <c r="HE12" i="2"/>
  <c r="HW12" i="2"/>
  <c r="IV12" i="2"/>
  <c r="KB12" i="2"/>
  <c r="LH12" i="2"/>
  <c r="MN12" i="2"/>
  <c r="U13" i="2"/>
  <c r="BA13" i="2"/>
  <c r="CG13" i="2"/>
  <c r="DM13" i="2"/>
  <c r="ES13" i="2"/>
  <c r="FY13" i="2"/>
  <c r="HE13" i="2"/>
  <c r="IK13" i="2"/>
  <c r="JQ13" i="2"/>
  <c r="KW13" i="2"/>
  <c r="MC13" i="2"/>
  <c r="NI13" i="2"/>
  <c r="T12" i="2"/>
  <c r="AJ12" i="2"/>
  <c r="AZ12" i="2"/>
  <c r="BP12" i="2"/>
  <c r="CF12" i="2"/>
  <c r="CV12" i="2"/>
  <c r="DL12" i="2"/>
  <c r="EB12" i="2"/>
  <c r="ER12" i="2"/>
  <c r="FH12" i="2"/>
  <c r="FX12" i="2"/>
  <c r="GN12" i="2"/>
  <c r="HF12" i="2"/>
  <c r="HX12" i="2"/>
  <c r="IW12" i="2"/>
  <c r="KC12" i="2"/>
  <c r="LI12" i="2"/>
  <c r="MO12" i="2"/>
  <c r="V13" i="2"/>
  <c r="BB13" i="2"/>
  <c r="CH13" i="2"/>
  <c r="DN13" i="2"/>
  <c r="ET13" i="2"/>
  <c r="FZ13" i="2"/>
  <c r="HF13" i="2"/>
  <c r="IL13" i="2"/>
  <c r="JR13" i="2"/>
  <c r="KX13" i="2"/>
  <c r="MD13" i="2"/>
  <c r="V12" i="2"/>
  <c r="AL12" i="2"/>
  <c r="BB12" i="2"/>
  <c r="BR12" i="2"/>
  <c r="CH12" i="2"/>
  <c r="CX12" i="2"/>
  <c r="DN12" i="2"/>
  <c r="ED12" i="2"/>
  <c r="ET12" i="2"/>
  <c r="FJ12" i="2"/>
  <c r="FZ12" i="2"/>
  <c r="GP12" i="2"/>
  <c r="HH12" i="2"/>
  <c r="HZ12" i="2"/>
  <c r="JC12" i="2"/>
  <c r="KI12" i="2"/>
  <c r="LO12" i="2"/>
  <c r="MU12" i="2"/>
  <c r="AB13" i="2"/>
  <c r="BH13" i="2"/>
  <c r="CN13" i="2"/>
  <c r="DT13" i="2"/>
  <c r="EZ13" i="2"/>
  <c r="GF13" i="2"/>
  <c r="HL13" i="2"/>
  <c r="IR13" i="2"/>
  <c r="JX13" i="2"/>
  <c r="LD13" i="2"/>
  <c r="MJ13" i="2"/>
  <c r="W12" i="2"/>
  <c r="AM12" i="2"/>
  <c r="BC12" i="2"/>
  <c r="BS12" i="2"/>
  <c r="CI12" i="2"/>
  <c r="CY12" i="2"/>
  <c r="DO12" i="2"/>
  <c r="EE12" i="2"/>
  <c r="EU12" i="2"/>
  <c r="FK12" i="2"/>
  <c r="GA12" i="2"/>
  <c r="GQ12" i="2"/>
  <c r="HI12" i="2"/>
  <c r="IA12" i="2"/>
  <c r="JD12" i="2"/>
  <c r="KJ12" i="2"/>
  <c r="LP12" i="2"/>
  <c r="MV12" i="2"/>
  <c r="AC13" i="2"/>
  <c r="BI13" i="2"/>
  <c r="CO13" i="2"/>
  <c r="DU13" i="2"/>
  <c r="FA13" i="2"/>
  <c r="GG13" i="2"/>
  <c r="HM13" i="2"/>
  <c r="IS13" i="2"/>
  <c r="JY13" i="2"/>
  <c r="LE13" i="2"/>
  <c r="MK13" i="2"/>
  <c r="AA12" i="2"/>
  <c r="AQ12" i="2"/>
  <c r="BG12" i="2"/>
  <c r="BW12" i="2"/>
  <c r="CM12" i="2"/>
  <c r="DC12" i="2"/>
  <c r="DS12" i="2"/>
  <c r="EI12" i="2"/>
  <c r="EY12" i="2"/>
  <c r="FO12" i="2"/>
  <c r="GE12" i="2"/>
  <c r="GU12" i="2"/>
  <c r="HN12" i="2"/>
  <c r="IF12" i="2"/>
  <c r="JL12" i="2"/>
  <c r="KR12" i="2"/>
  <c r="LX12" i="2"/>
  <c r="ND12" i="2"/>
  <c r="AK13" i="2"/>
  <c r="BQ13" i="2"/>
  <c r="CW13" i="2"/>
  <c r="EC13" i="2"/>
  <c r="FI13" i="2"/>
  <c r="GO13" i="2"/>
  <c r="HU13" i="2"/>
  <c r="JA13" i="2"/>
  <c r="KG13" i="2"/>
  <c r="LM13" i="2"/>
  <c r="MS13" i="2"/>
  <c r="AB12" i="2"/>
  <c r="AR12" i="2"/>
  <c r="BH12" i="2"/>
  <c r="BX12" i="2"/>
  <c r="CN12" i="2"/>
  <c r="DD12" i="2"/>
  <c r="DT12" i="2"/>
  <c r="EJ12" i="2"/>
  <c r="EZ12" i="2"/>
  <c r="FP12" i="2"/>
  <c r="GF12" i="2"/>
  <c r="GW12" i="2"/>
  <c r="HO12" i="2"/>
  <c r="IG12" i="2"/>
  <c r="JM12" i="2"/>
  <c r="KS12" i="2"/>
  <c r="LY12" i="2"/>
  <c r="NE12" i="2"/>
  <c r="AL13" i="2"/>
  <c r="BR13" i="2"/>
  <c r="CX13" i="2"/>
  <c r="ED13" i="2"/>
  <c r="FJ13" i="2"/>
  <c r="GP13" i="2"/>
  <c r="HV13" i="2"/>
  <c r="JB13" i="2"/>
  <c r="KH13" i="2"/>
  <c r="LN13" i="2"/>
  <c r="MT13" i="2"/>
  <c r="T4" i="23"/>
  <c r="T3" i="23" s="1" a="1"/>
  <c r="W4" i="23"/>
  <c r="V4" i="23"/>
  <c r="U4" i="23"/>
  <c r="Y4" i="23"/>
  <c r="CF14" i="23"/>
  <c r="CA15" i="23"/>
  <c r="X4" i="23"/>
  <c r="W15" i="23"/>
  <c r="CI15" i="23"/>
  <c r="T14" i="23"/>
  <c r="CE14" i="23"/>
  <c r="BW14" i="23"/>
  <c r="BO14" i="23"/>
  <c r="BG14" i="23"/>
  <c r="AY14" i="23"/>
  <c r="AQ14" i="23"/>
  <c r="AI14" i="23"/>
  <c r="AA14" i="23"/>
  <c r="CD14" i="23"/>
  <c r="BV14" i="23"/>
  <c r="BN14" i="23"/>
  <c r="BF14" i="23"/>
  <c r="AX14" i="23"/>
  <c r="AP14" i="23"/>
  <c r="AH14" i="23"/>
  <c r="Z14" i="23"/>
  <c r="CK14" i="23"/>
  <c r="CC14" i="23"/>
  <c r="BU14" i="23"/>
  <c r="BM14" i="23"/>
  <c r="BE14" i="23"/>
  <c r="AW14" i="23"/>
  <c r="AO14" i="23"/>
  <c r="AG14" i="23"/>
  <c r="Y14" i="23"/>
  <c r="CJ14" i="23"/>
  <c r="CB14" i="23"/>
  <c r="BT14" i="23"/>
  <c r="BL14" i="23"/>
  <c r="BD14" i="23"/>
  <c r="AV14" i="23"/>
  <c r="AN14" i="23"/>
  <c r="AF14" i="23"/>
  <c r="X14" i="23"/>
  <c r="CI14" i="23"/>
  <c r="CA14" i="23"/>
  <c r="BS14" i="23"/>
  <c r="BK14" i="23"/>
  <c r="BC14" i="23"/>
  <c r="AU14" i="23"/>
  <c r="AM14" i="23"/>
  <c r="AE14" i="23"/>
  <c r="W14" i="23"/>
  <c r="CH14" i="23"/>
  <c r="BZ14" i="23"/>
  <c r="BR14" i="23"/>
  <c r="BJ14" i="23"/>
  <c r="BB14" i="23"/>
  <c r="AT14" i="23"/>
  <c r="AL14" i="23"/>
  <c r="AD14" i="23"/>
  <c r="V14" i="23"/>
  <c r="CG14" i="23"/>
  <c r="BY14" i="23"/>
  <c r="BQ14" i="23"/>
  <c r="BI14" i="23"/>
  <c r="BA14" i="23"/>
  <c r="AS14" i="23"/>
  <c r="AK14" i="23"/>
  <c r="AC14" i="23"/>
  <c r="U14" i="23"/>
  <c r="AJ14" i="23"/>
  <c r="T15" i="23"/>
  <c r="CH15" i="23"/>
  <c r="BZ15" i="23"/>
  <c r="BR15" i="23"/>
  <c r="BJ15" i="23"/>
  <c r="BB15" i="23"/>
  <c r="AT15" i="23"/>
  <c r="AL15" i="23"/>
  <c r="AD15" i="23"/>
  <c r="V15" i="23"/>
  <c r="CG15" i="23"/>
  <c r="BY15" i="23"/>
  <c r="BQ15" i="23"/>
  <c r="BI15" i="23"/>
  <c r="BA15" i="23"/>
  <c r="AS15" i="23"/>
  <c r="AK15" i="23"/>
  <c r="AC15" i="23"/>
  <c r="U15" i="23"/>
  <c r="CF15" i="23"/>
  <c r="BX15" i="23"/>
  <c r="BP15" i="23"/>
  <c r="BH15" i="23"/>
  <c r="AZ15" i="23"/>
  <c r="AR15" i="23"/>
  <c r="AJ15" i="23"/>
  <c r="AB15" i="23"/>
  <c r="CE15" i="23"/>
  <c r="BW15" i="23"/>
  <c r="BO15" i="23"/>
  <c r="BG15" i="23"/>
  <c r="AY15" i="23"/>
  <c r="AQ15" i="23"/>
  <c r="AI15" i="23"/>
  <c r="AA15" i="23"/>
  <c r="CD15" i="23"/>
  <c r="BV15" i="23"/>
  <c r="BN15" i="23"/>
  <c r="BF15" i="23"/>
  <c r="AX15" i="23"/>
  <c r="AP15" i="23"/>
  <c r="AH15" i="23"/>
  <c r="Z15" i="23"/>
  <c r="CK15" i="23"/>
  <c r="CC15" i="23"/>
  <c r="BU15" i="23"/>
  <c r="BM15" i="23"/>
  <c r="BE15" i="23"/>
  <c r="AW15" i="23"/>
  <c r="AO15" i="23"/>
  <c r="AG15" i="23"/>
  <c r="Y15" i="23"/>
  <c r="CJ15" i="23"/>
  <c r="CB15" i="23"/>
  <c r="BT15" i="23"/>
  <c r="BL15" i="23"/>
  <c r="BD15" i="23"/>
  <c r="AV15" i="23"/>
  <c r="AN15" i="23"/>
  <c r="AF15" i="23"/>
  <c r="X15" i="23"/>
  <c r="AR14" i="23"/>
  <c r="AM15" i="23"/>
  <c r="AZ14" i="23"/>
  <c r="AU15" i="23"/>
  <c r="BH14" i="23"/>
  <c r="BC15" i="23"/>
  <c r="BP14" i="23"/>
  <c r="BK15" i="23"/>
  <c r="T3" i="23" l="1"/>
  <c r="Y3" i="23"/>
  <c r="V3" i="23"/>
  <c r="U3" i="23"/>
  <c r="X3" i="23"/>
  <c r="W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tc={F3F150DE-6A92-4E00-B341-A5B4BF4D9716}</author>
  </authors>
  <commentList>
    <comment ref="A1" authorId="0" shapeId="0" xr:uid="{F3F150DE-6A92-4E00-B341-A5B4BF4D9716}">
      <text>
        <r>
          <rPr>
            <sz val="11"/>
            <color theme="1"/>
            <rFont val="等线"/>
            <family val="2"/>
            <scheme val="minor"/>
          </rPr>
          <t xml:space="preserve">[Threaded comment]
Your version of Excel allows you to read this threaded comment; however, any edits to it will get removed if the file is opened in a newer version of Excel. Learn more: https://go.microsoft.com/fwlink/?linkid=870924
Comment:
    ff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91C35B0-1ED8-4CF3-A653-A305EFF502DE}" keepAlive="1" name="查询 - _cdb-price-readonly_上海" description="与工作簿中“_cdb-price-readonly_上海”查询的连接。" type="5" refreshedVersion="0" background="1">
    <dbPr connection="Provider=Microsoft.Mashup.OleDb.1;Data Source=$Workbook$;Location=_cdb-price-readonly_上海;Extended Properties=&quot;&quot;" command="SELECT * FROM [_cdb-price-readonly_上海]"/>
  </connection>
  <connection id="2" xr16:uid="{315C289E-AD1B-457F-81CA-F46DE147F8A6}"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3" xr16:uid="{3034DF09-FB30-41D4-ACEA-8F66CC5BC486}"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4" xr16:uid="{10FBA1DB-848E-4226-8782-02FB108287A3}"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5" xr16:uid="{BD35226D-D5DB-41FA-BEDE-2229C035944A}"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6" xr16:uid="{D6C1AB7C-C533-420D-9BBA-B35AE37C1147}"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7" xr16:uid="{6D6DD5B5-2073-46CC-94ED-C611B340B557}"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8" xr16:uid="{4785B1BD-211A-4B65-82D8-122358D2F735}" keepAlive="1" name="查询 - _redis-price-内存版（标准架构）" description="与工作簿中“_redis-price-内存版（标准架构）”查询的连接。" type="5" refreshedVersion="7" background="1" saveData="1">
    <dbPr connection="Provider=Microsoft.Mashup.OleDb.1;Data Source=$Workbook$;Location=_redis-price-内存版（标准架构）;Extended Properties=&quot;&quot;" command="SELECT * FROM [_redis-price-内存版（标准架构）]"/>
  </connection>
  <connection id="9" xr16:uid="{C32DBFFE-5E2B-4B9E-B12F-C36F0D830E92}" keepAlive="1" name="查询 - _redis-price-内存版（集群架构）" description="与工作簿中“_redis-price-内存版（集群架构）”查询的连接。" type="5" refreshedVersion="7" background="1" saveData="1">
    <dbPr connection="Provider=Microsoft.Mashup.OleDb.1;Data Source=$Workbook$;Location=_redis-price-内存版（集群架构）;Extended Properties=&quot;&quot;" command="SELECT * FROM [_redis-price-内存版（集群架构）]"/>
  </connection>
  <connection id="10" xr16:uid="{00000000-0015-0000-FFFF-FFFF00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1" xr16:uid="{00000000-0015-0000-FFFF-FFFF02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2" xr16:uid="{C0A847B9-1240-4B46-9DCC-536D2F797FE1}"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3" xr16:uid="{6BA29988-787F-4413-84EB-08DC4A3CD897}"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4" xr16:uid="{56BA15E2-F07F-4F74-9552-0E8A57287A34}"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5" xr16:uid="{63416A80-199F-4B31-884E-E08CBE185248}"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16" xr16:uid="{0F609773-0446-4CE6-A29C-98329B8BE1CA}"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17" xr16:uid="{0C0D21B6-1F14-4A3F-B8D8-1B81D15D3512}" keepAlive="1" name="查询 - 产品" description="与工作簿中“产品”查询的连接。" type="5" refreshedVersion="7" background="1" saveData="1">
    <dbPr connection="Provider=Microsoft.Mashup.OleDb.1;Data Source=$Workbook$;Location=产品;Extended Properties=&quot;&quot;" command="SELECT * FROM [产品]"/>
  </connection>
</connections>
</file>

<file path=xl/metadata.xml><?xml version="1.0" encoding="utf-8"?>
<metadata xmlns="http://schemas.openxmlformats.org/spreadsheetml/2006/main" xmlns:xlrd="http://schemas.microsoft.com/office/spreadsheetml/2017/richdata">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<sst xmlns="http://schemas.openxmlformats.org/spreadsheetml/2006/main" count="18454" uniqueCount="2300">
  <si>
    <t>只读列</t>
  </si>
  <si>
    <t>只读列</t>
    <phoneticPr fontId="1" type="noConversion"/>
  </si>
  <si>
    <t>业务属性</t>
  </si>
  <si>
    <t>腾讯云产品基础属性</t>
  </si>
  <si>
    <t>云服务器 # CVM</t>
  </si>
  <si>
    <t>云数据库MYSQL # CDB</t>
  </si>
  <si>
    <t>云数据库 Redis # CRS</t>
  </si>
  <si>
    <t>TODO EMR 还在测试中。。。</t>
  </si>
  <si>
    <t>共享带宽包</t>
  </si>
  <si>
    <t>价格</t>
  </si>
  <si>
    <t>内部变量区</t>
  </si>
  <si>
    <t>核</t>
  </si>
  <si>
    <t>GB</t>
  </si>
  <si>
    <t>原价元/月</t>
  </si>
  <si>
    <t>Mbps/月</t>
  </si>
  <si>
    <t>元/月</t>
  </si>
  <si>
    <t>array</t>
  </si>
  <si>
    <t>相关部门</t>
  </si>
  <si>
    <t>应用</t>
  </si>
  <si>
    <t>子应用</t>
  </si>
  <si>
    <t>环境</t>
  </si>
  <si>
    <t>用途</t>
  </si>
  <si>
    <t>地域</t>
  </si>
  <si>
    <t>产品</t>
  </si>
  <si>
    <t>产品标识</t>
  </si>
  <si>
    <t>产品链接</t>
  </si>
  <si>
    <t>可用区</t>
  </si>
  <si>
    <t>CVM机型_配置</t>
  </si>
  <si>
    <t>CVM系统盘HDD</t>
  </si>
  <si>
    <t>CVM系统盘SSD</t>
  </si>
  <si>
    <t>CVM数据盘HDD</t>
  </si>
  <si>
    <t>CVM数据盘SSD</t>
  </si>
  <si>
    <t>原CVM月单价</t>
  </si>
  <si>
    <t>CDB实例规格</t>
  </si>
  <si>
    <t>CDB架构 节点数</t>
  </si>
  <si>
    <t>CDB只读节点数</t>
  </si>
  <si>
    <t>CDB硬盘</t>
  </si>
  <si>
    <t>原CDB月单价</t>
  </si>
  <si>
    <t>CRS架构</t>
  </si>
  <si>
    <t>CRS分片数量</t>
  </si>
  <si>
    <t>CRS分片容量</t>
  </si>
  <si>
    <t>CRS副本数量</t>
  </si>
  <si>
    <t>原CRS月单价</t>
  </si>
  <si>
    <t>EMR_CVM配置</t>
  </si>
  <si>
    <t>EMR_CVM数据盘HDD</t>
  </si>
  <si>
    <t>EMRCVM数据盘SSD</t>
  </si>
  <si>
    <t>原EMR月单价</t>
  </si>
  <si>
    <t>BWP带宽</t>
  </si>
  <si>
    <t>指定月单价</t>
  </si>
  <si>
    <t>数量</t>
  </si>
  <si>
    <t>折扣率</t>
  </si>
  <si>
    <t>月单价</t>
  </si>
  <si>
    <t>月总价</t>
  </si>
  <si>
    <t>折后月总价</t>
  </si>
  <si>
    <t>折后年总价</t>
  </si>
  <si>
    <t>原CLB月单价</t>
  </si>
  <si>
    <t>原BWP月单价</t>
  </si>
  <si>
    <t>子产品列表</t>
  </si>
  <si>
    <t>CVM子产品列表</t>
  </si>
  <si>
    <t>cvm机型_配置列表</t>
  </si>
  <si>
    <t>emr_cvm机型_配置列表</t>
  </si>
  <si>
    <t>crs分片数量列表</t>
  </si>
  <si>
    <t>crs分片容量列表</t>
  </si>
  <si>
    <t>智慧零售架构部</t>
  </si>
  <si>
    <t>核算系统</t>
  </si>
  <si>
    <t>Web服务</t>
  </si>
  <si>
    <t>生产</t>
  </si>
  <si>
    <t>上海</t>
  </si>
  <si>
    <t>计算→ CVM→ 云服务器</t>
  </si>
  <si>
    <t>上海五区</t>
  </si>
  <si>
    <t>标准型 S5 - 4核 16G</t>
  </si>
  <si>
    <t>主业务数据库</t>
  </si>
  <si>
    <t>数据库→ CDB→ 云数据库 MySQL</t>
  </si>
  <si>
    <t>2核4000MB内存</t>
  </si>
  <si>
    <t>缓存</t>
  </si>
  <si>
    <t>数据库→ CRS→ 云数据库 Redis</t>
  </si>
  <si>
    <t>内存版（标准架构）</t>
  </si>
  <si>
    <t>EMR-业务分析集群</t>
  </si>
  <si>
    <t>Master节点</t>
  </si>
  <si>
    <t>大数据→ EMR→ 弹性 MapReduce</t>
  </si>
  <si>
    <t>标准型 S5 - 2核 8G</t>
  </si>
  <si>
    <t>Core节点</t>
  </si>
  <si>
    <t>标准型 S5 - 2核 4G</t>
  </si>
  <si>
    <t>Task节点</t>
  </si>
  <si>
    <t>Common节点</t>
  </si>
  <si>
    <t>Router节点</t>
  </si>
  <si>
    <t>Meta 数据库</t>
  </si>
  <si>
    <t>网络与CDN→ BWP→ 共享带宽包</t>
  </si>
  <si>
    <t>网络与CDN→ CLB→ 负载均衡</t>
  </si>
  <si>
    <t>标准型 S6 - 1核 1G</t>
  </si>
  <si>
    <t>`</t>
  </si>
  <si>
    <t>a</t>
  </si>
  <si>
    <t>只读</t>
  </si>
  <si>
    <t>Column2</t>
  </si>
  <si>
    <t>Column3</t>
  </si>
  <si>
    <t>Column4</t>
  </si>
  <si>
    <t>Column5</t>
  </si>
  <si>
    <t>Column6</t>
  </si>
  <si>
    <t>Column7</t>
  </si>
  <si>
    <t>sss</t>
  </si>
  <si>
    <t>=[[#header]]</t>
  </si>
  <si>
    <t>地域标识</t>
  </si>
  <si>
    <t>cvm机型列表</t>
  </si>
  <si>
    <t>emr_cvm机型列表</t>
  </si>
  <si>
    <t>region列表</t>
  </si>
  <si>
    <t>广州</t>
  </si>
  <si>
    <t>_x000D_
 ap-guangzhou</t>
  </si>
  <si>
    <t>_x000D_
ap-shanghai</t>
  </si>
  <si>
    <t>北京</t>
  </si>
  <si>
    <t>_x000D_
ap-beijing</t>
  </si>
  <si>
    <t>产品一级分类</t>
  </si>
  <si>
    <t>产品二级分类</t>
  </si>
  <si>
    <t>产品名</t>
  </si>
  <si>
    <t>产品描述</t>
  </si>
  <si>
    <t>产品URL</t>
  </si>
  <si>
    <t>产品链接</t>
    <phoneticPr fontId="1" type="noConversion"/>
  </si>
  <si>
    <t>产品名搜索用</t>
  </si>
  <si>
    <t>计算</t>
  </si>
  <si>
    <t>云服务器</t>
  </si>
  <si>
    <t>安全稳定，高弹性的计算服务</t>
  </si>
  <si>
    <t>cvm</t>
  </si>
  <si>
    <t>https://cloud.tencent.com/product/cvm</t>
  </si>
  <si>
    <t>轻量应用服务器</t>
  </si>
  <si>
    <t>开箱即用，轻量应用场景首选</t>
  </si>
  <si>
    <t>lighthouse</t>
  </si>
  <si>
    <t>https://cloud.tencent.com/product/lighthouse</t>
  </si>
  <si>
    <t>GPU 云服务器</t>
  </si>
  <si>
    <t>高密度计算服务器</t>
  </si>
  <si>
    <t>gpu</t>
  </si>
  <si>
    <t>https://cloud.tencent.com/product/gpu</t>
  </si>
  <si>
    <t>专用宿主机</t>
  </si>
  <si>
    <t>独享云主机资源</t>
  </si>
  <si>
    <t>cdh</t>
  </si>
  <si>
    <t>https://cloud.tencent.com/product/cdh</t>
  </si>
  <si>
    <t>黑石物理服务器2.0</t>
  </si>
  <si>
    <t>独享高性能物理服务器租赁服务</t>
  </si>
  <si>
    <t>cpm</t>
  </si>
  <si>
    <t>https://cloud.tencent.com/product/cpm</t>
  </si>
  <si>
    <t></t>
    <phoneticPr fontId="1" type="noConversion"/>
  </si>
  <si>
    <t>云托付物理服务器</t>
  </si>
  <si>
    <t>客户自有服务器上云，资源独享，全量云能力</t>
  </si>
  <si>
    <t>chc</t>
  </si>
  <si>
    <t>https://cloud.tencent.com/product/chc</t>
  </si>
  <si>
    <t>弹性伸缩</t>
  </si>
  <si>
    <t>高效的低成本计算资源管理策略</t>
  </si>
  <si>
    <t>as</t>
  </si>
  <si>
    <t>https://cloud.tencent.com/product/as</t>
  </si>
  <si>
    <t>批量计算</t>
  </si>
  <si>
    <t>智能调度任意规模并行批处理作业</t>
  </si>
  <si>
    <t>batch</t>
  </si>
  <si>
    <t>https://cloud.tencent.com/product/batch</t>
  </si>
  <si>
    <t>本地专用集群</t>
  </si>
  <si>
    <t>可部署到本地的公有云基础设施</t>
  </si>
  <si>
    <t>cdc</t>
  </si>
  <si>
    <t>https://cloud.tencent.com/product/cdc</t>
  </si>
  <si>
    <t>边缘可用区</t>
  </si>
  <si>
    <t>低延时、广覆盖、少成本的边缘云计算服务</t>
  </si>
  <si>
    <t>edgezone</t>
  </si>
  <si>
    <t>https://cloud.tencent.com/product/edgezone</t>
  </si>
  <si>
    <t>自动化助手</t>
  </si>
  <si>
    <t>高效安全的云服务器原生运维部署工具</t>
  </si>
  <si>
    <t>tat</t>
  </si>
  <si>
    <t>https://cloud.tencent.com/product/tat</t>
  </si>
  <si>
    <t>边缘计算</t>
  </si>
  <si>
    <t>边缘计算机器</t>
  </si>
  <si>
    <t>靠近用户、分布式、低时延的弹性计算资源</t>
  </si>
  <si>
    <t>ecm</t>
  </si>
  <si>
    <t>https://cloud.tencent.com/product/ecm</t>
  </si>
  <si>
    <t>物联网边缘计算平台</t>
  </si>
  <si>
    <t>安全、稳定、弹性的边缘计算服务</t>
  </si>
  <si>
    <t>iecp</t>
  </si>
  <si>
    <t>https://cloud.tencent.com/product/iecp</t>
  </si>
  <si>
    <t>量子技术</t>
  </si>
  <si>
    <t>抗量子签名服务</t>
  </si>
  <si>
    <t>能抵抗量子计算攻击的高性能签名服务</t>
  </si>
  <si>
    <t>pqss</t>
  </si>
  <si>
    <t>https://cloud.tencent.com/product/pqss</t>
  </si>
  <si>
    <t>容器与中间件</t>
  </si>
  <si>
    <t>容器</t>
  </si>
  <si>
    <t>容器服务</t>
  </si>
  <si>
    <t>高可扩展和高性能容器管理服务</t>
  </si>
  <si>
    <t>tke</t>
  </si>
  <si>
    <t>https://cloud.tencent.com/product/tke</t>
  </si>
  <si>
    <t>弹性容器服务 EKS</t>
  </si>
  <si>
    <t>安全稳定的无服务器 Kubernetes 服务</t>
  </si>
  <si>
    <t>eks</t>
  </si>
  <si>
    <t>https://cloud.tencent.com/product/eks</t>
  </si>
  <si>
    <t>容器镜像服务</t>
  </si>
  <si>
    <t>安全独享，高性能的容器镜像托管服务</t>
  </si>
  <si>
    <t>tcr</t>
  </si>
  <si>
    <t>https://cloud.tencent.com/product/tcr</t>
  </si>
  <si>
    <t>中间件</t>
  </si>
  <si>
    <t>消息队列 CMQ</t>
  </si>
  <si>
    <t>高可靠、高可用、高扩展分布式消息系统</t>
  </si>
  <si>
    <t>cmq</t>
  </si>
  <si>
    <t>https://cloud.tencent.com/product/cmq</t>
  </si>
  <si>
    <t>消息队列 CKafka</t>
  </si>
  <si>
    <t>兼容 Kafka 的高性能可靠的消息系统</t>
  </si>
  <si>
    <t>ckafka</t>
  </si>
  <si>
    <t>https://cloud.tencent.com/product/ckafka</t>
  </si>
  <si>
    <t>API 网关</t>
  </si>
  <si>
    <t>API 全生命周期托管服务</t>
  </si>
  <si>
    <t>apigw</t>
  </si>
  <si>
    <t>https://cloud.tencent.com/product/apigw</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</si>
  <si>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</si>
  <si>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</si>
  <si>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tdmq</t>
  </si>
  <si>
    <t>https://cloud.tencent.com/product/tdmq</t>
  </si>
  <si>
    <t>腾讯 Kona</t>
  </si>
  <si>
    <t>Tencent Kona 针对云应用场景定制优化</t>
  </si>
  <si>
    <t>tkjdk</t>
  </si>
  <si>
    <t>https://cloud.tencent.com/product/tkjdk</t>
  </si>
  <si>
    <t>微服务</t>
  </si>
  <si>
    <t>弹性微服务</t>
  </si>
  <si>
    <t>安全稳定、高弹性的 Serverless 微服务平台</t>
  </si>
  <si>
    <t>tem</t>
  </si>
  <si>
    <t>https://cloud.tencent.com/product/tem</t>
  </si>
  <si>
    <t>分布式事务 DTF</t>
  </si>
  <si>
    <t>强一致、高性能、高可用的分布式事务服务</t>
  </si>
  <si>
    <t>dtf</t>
  </si>
  <si>
    <t>https://cloud.tencent.com/product/dtf</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</si>
  <si>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</si>
  <si>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</si>
  <si>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tsf</t>
  </si>
  <si>
    <t>https://cloud.tencent.com/product/tsf</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</si>
  <si>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</si>
  <si>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</si>
  <si>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tse</t>
  </si>
  <si>
    <t>https://cloud.tencent.com/product/tse</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</si>
  <si>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</si>
  <si>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</si>
  <si>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</si>
  <si>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sls</t>
  </si>
  <si>
    <t>https://cloud.tencent.com/product/sls</t>
  </si>
  <si>
    <t>云函数</t>
  </si>
  <si>
    <t>无服务器的计算服务</t>
  </si>
  <si>
    <t>scf</t>
  </si>
  <si>
    <t>https://cloud.tencent.com/product/scf</t>
  </si>
  <si>
    <t>事件总线</t>
  </si>
  <si>
    <t>安全高效的事件管理平台</t>
  </si>
  <si>
    <t>eb</t>
  </si>
  <si>
    <t>https://cloud.tencent.com/product/eb</t>
  </si>
  <si>
    <t>云开发</t>
  </si>
  <si>
    <t>云开发 CloudBase</t>
  </si>
  <si>
    <t>为移动应用开发提供后端云服务</t>
  </si>
  <si>
    <t>tcb</t>
  </si>
  <si>
    <t>https://cloud.tencent.com/product/tcb</t>
  </si>
  <si>
    <t>腾讯云微搭低代码</t>
  </si>
  <si>
    <t>高效、安全、稳定的低代码应用搭建平台</t>
  </si>
  <si>
    <t>weda</t>
  </si>
  <si>
    <t>https://cloud.tencent.com/product/weda</t>
  </si>
  <si>
    <t>静态网站托管</t>
  </si>
  <si>
    <t>安全稳定高弹性的托管服务</t>
  </si>
  <si>
    <t>wh</t>
  </si>
  <si>
    <t>https://cloud.tencent.com/product/wh</t>
  </si>
  <si>
    <t>云开发 CLI 工具</t>
  </si>
  <si>
    <t>管理云开发资源的命令行工具</t>
  </si>
  <si>
    <t>cclid</t>
  </si>
  <si>
    <t>https://cloud.tencent.com/product/cclid</t>
  </si>
  <si>
    <t>云托管 CloudBase Run</t>
  </si>
  <si>
    <t>新一代云原生应用引擎（App Engine 2.0）</t>
  </si>
  <si>
    <t>tcbr</t>
  </si>
  <si>
    <t>https://cloud.tencent.com/product/tcbr</t>
  </si>
  <si>
    <t>Web 应用托管</t>
  </si>
  <si>
    <t>极速开发、部署、上线您的 Web 应用</t>
  </si>
  <si>
    <t>webify</t>
  </si>
  <si>
    <t>https://cloud.tencent.com/product/webify</t>
  </si>
  <si>
    <t>存储</t>
  </si>
  <si>
    <t>基础存储服务</t>
  </si>
  <si>
    <t>对象存储</t>
  </si>
  <si>
    <t>安全稳定、便捷易用、低成本的海量云端存储服务</t>
  </si>
  <si>
    <t>cos</t>
  </si>
  <si>
    <t>https://cloud.tencent.com/product/cos</t>
  </si>
  <si>
    <t>云硬盘</t>
  </si>
  <si>
    <t>持久性数据块存储设备</t>
  </si>
  <si>
    <t>cbs</t>
  </si>
  <si>
    <t>https://cloud.tencent.com/product/cbs</t>
  </si>
  <si>
    <t>文件存储</t>
  </si>
  <si>
    <t>可共享的文件存储服务</t>
  </si>
  <si>
    <t>cfs</t>
  </si>
  <si>
    <t>https://cloud.tencent.com/product/cfs</t>
  </si>
  <si>
    <t>归档存储</t>
  </si>
  <si>
    <t>离线归档存储服务</t>
  </si>
  <si>
    <t>cas</t>
  </si>
  <si>
    <t>https://cloud.tencent.com/product/cas</t>
  </si>
  <si>
    <t>云 HDFS</t>
  </si>
  <si>
    <t>标准 HDFS 访问协议、强一致性的存储服务</t>
  </si>
  <si>
    <t>chdfs</t>
  </si>
  <si>
    <t>https://cloud.tencent.com/product/chdfs</t>
  </si>
  <si>
    <t>存储数据服务</t>
  </si>
  <si>
    <t>智能媒资托管</t>
  </si>
  <si>
    <t>图片类应用一站式解决方案</t>
  </si>
  <si>
    <t>smh</t>
  </si>
  <si>
    <t>https://cloud.tencent.com/product/smh</t>
  </si>
  <si>
    <t>数据协作平台</t>
  </si>
  <si>
    <t>安全稳定、便捷易用的云上数据订阅服务</t>
  </si>
  <si>
    <t>dsp</t>
  </si>
  <si>
    <t>https://cloud.tencent.com/product/dsp</t>
  </si>
  <si>
    <t>数据处理与分析</t>
  </si>
  <si>
    <t>数据万象</t>
  </si>
  <si>
    <t>高效、全面的图片鉴定和识别服务</t>
  </si>
  <si>
    <t>ci</t>
  </si>
  <si>
    <t>https://cloud.tencent.com/product/ci</t>
  </si>
  <si>
    <t>日志服务</t>
  </si>
  <si>
    <t>一站式日志数据解决方案</t>
  </si>
  <si>
    <t>cls</t>
  </si>
  <si>
    <t>https://cloud.tencent.com/product/cls</t>
  </si>
  <si>
    <t>数据迁移</t>
  </si>
  <si>
    <t>迁移服务平台</t>
  </si>
  <si>
    <t>帮助用户轻松迁移</t>
  </si>
  <si>
    <t>msp</t>
  </si>
  <si>
    <t>https://cloud.tencent.com/product/msp</t>
  </si>
  <si>
    <t>云数据迁移</t>
  </si>
  <si>
    <t>TB/PB 级数据迁移上云</t>
  </si>
  <si>
    <t>cdm</t>
  </si>
  <si>
    <t>https://cloud.tencent.com/product/cdm</t>
  </si>
  <si>
    <t>混合云存储</t>
  </si>
  <si>
    <t>存储网关</t>
  </si>
  <si>
    <t>混合云存储服务</t>
  </si>
  <si>
    <t>csg</t>
  </si>
  <si>
    <t>https://cloud.tencent.com/product/csg</t>
  </si>
  <si>
    <t>存储一体机</t>
  </si>
  <si>
    <t>与腾讯云互通的云下部署存储产品</t>
  </si>
  <si>
    <t>tstor</t>
  </si>
  <si>
    <t>https://cloud.tencent.com/product/tstor</t>
  </si>
  <si>
    <t>备份一体机</t>
  </si>
  <si>
    <t>融合备份和存储于一体</t>
  </si>
  <si>
    <t>tstorb2000</t>
  </si>
  <si>
    <t>https://cloud.tencent.com/product/tstorb2000</t>
  </si>
  <si>
    <t>智能存储</t>
  </si>
  <si>
    <t>明瞳智控</t>
  </si>
  <si>
    <t>监控设备一站式存储分析解决方案</t>
  </si>
  <si>
    <t>iss</t>
  </si>
  <si>
    <t>https://cloud.tencent.com/product/iss</t>
  </si>
  <si>
    <t>数据库</t>
  </si>
  <si>
    <t>关系型数据库</t>
  </si>
  <si>
    <t>云数据库 MySQL</t>
  </si>
  <si>
    <t>高性能、高可靠、灵活的数据库托管服务</t>
  </si>
  <si>
    <t>cdb</t>
  </si>
  <si>
    <t>https://cloud.tencent.com/product/cdb</t>
  </si>
  <si>
    <t>云数据库 SQL Server</t>
  </si>
  <si>
    <t>正版授权 SQL Server 云数据库</t>
  </si>
  <si>
    <t>sqlserver</t>
  </si>
  <si>
    <t>https://cloud.tencent.com/product/sqlserver</t>
  </si>
  <si>
    <t>云数据库 PostgreSQL</t>
  </si>
  <si>
    <t>支持空间地理信息处理的开源数据库</t>
  </si>
  <si>
    <t>postgres</t>
  </si>
  <si>
    <t>https://cloud.tencent.com/product/postgres</t>
  </si>
  <si>
    <t>企业级分布式数据库</t>
  </si>
  <si>
    <t>分析型数据库 TDSQL-A</t>
  </si>
  <si>
    <t>支持海量数据的高性能分析型数据库</t>
  </si>
  <si>
    <t>tda</t>
  </si>
  <si>
    <t>https://cloud.tencent.com/product/tda</t>
  </si>
  <si>
    <t>TDSQL-A PostgreSQL 版</t>
  </si>
  <si>
    <t>HTAP 数据库 TDSQL-H</t>
  </si>
  <si>
    <t>稳定高效、开箱即用的HTAP数据库</t>
  </si>
  <si>
    <t>tdh</t>
  </si>
  <si>
    <t>https://cloud.tencent.com/product/tdh</t>
  </si>
  <si>
    <t>TDSQL-H TxLightning</t>
  </si>
  <si>
    <t>分布式数据库 TDSQL</t>
  </si>
  <si>
    <t>稳定、安全、高性能的分布式数据库服务</t>
  </si>
  <si>
    <t>tddbms</t>
  </si>
  <si>
    <t>https://cloud.tencent.com/product/tddbms</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</si>
  <si>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</si>
  <si>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</si>
  <si>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dcdb</t>
  </si>
  <si>
    <t>https://cloud.tencent.com/product/dcdb</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</si>
  <si>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</si>
  <si>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</si>
  <si>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tbase</t>
  </si>
  <si>
    <t>https://cloud.tencent.com/product/tbase</t>
  </si>
  <si>
    <t>NoSQL 数据库</t>
  </si>
  <si>
    <t>云数据库 Redis</t>
  </si>
  <si>
    <t>高性能、低延迟、可伸缩的 Redis 数据库</t>
  </si>
  <si>
    <t>crs</t>
  </si>
  <si>
    <t>https://cloud.tencent.com/product/crs</t>
  </si>
  <si>
    <t>云数据库 MongoDB</t>
  </si>
  <si>
    <t>高性能、分布式的 MongoDB 数据库</t>
  </si>
  <si>
    <t>mongodb</t>
  </si>
  <si>
    <t>https://cloud.tencent.com/product/mongodb</t>
  </si>
  <si>
    <t>云数据库 Memcached</t>
  </si>
  <si>
    <t>高性能、高可靠的 Memcahed 数据库</t>
  </si>
  <si>
    <t>cmem</t>
  </si>
  <si>
    <t>https://cloud.tencent.com/product/cmem</t>
  </si>
  <si>
    <t>时序数据库 CTSDB</t>
  </si>
  <si>
    <t>支持超高并发写入的时序数据库服务</t>
  </si>
  <si>
    <t>ctsdb</t>
  </si>
  <si>
    <t>https://cloud.tencent.com/product/ctsdb</t>
  </si>
  <si>
    <t>游戏数据库 TcaplusDB</t>
  </si>
  <si>
    <t>专为游戏设计的 NoSQL 数据存储服务</t>
  </si>
  <si>
    <t>tcaplusdb</t>
  </si>
  <si>
    <t>https://cloud.tencent.com/product/tcaplusdb</t>
  </si>
  <si>
    <t>云数据库 Tendis</t>
  </si>
  <si>
    <t>兼容 Redis 协议的大容量 KV 存储服务</t>
  </si>
  <si>
    <t>tendis</t>
  </si>
  <si>
    <t>https://cloud.tencent.com/product/tendis</t>
  </si>
  <si>
    <t>图数据库 KonisGraph</t>
  </si>
  <si>
    <t>海量图数据存储、实时查询及可视化服务</t>
  </si>
  <si>
    <t>konisgraph</t>
  </si>
  <si>
    <t>https://cloud.tencent.com/product/konisgraph</t>
  </si>
  <si>
    <t>数据库软硬一体</t>
  </si>
  <si>
    <t>数据库一体机 TData</t>
  </si>
  <si>
    <t>面向 OLTP、OLAP 及混合场景的数据库</t>
  </si>
  <si>
    <t>tdata</t>
  </si>
  <si>
    <t>https://cloud.tencent.com/product/tdata</t>
  </si>
  <si>
    <t>云数据库独享集群</t>
  </si>
  <si>
    <t>独享资源、安全灵活的云上数据库服务</t>
  </si>
  <si>
    <t>dbdc</t>
  </si>
  <si>
    <t>https://cloud.tencent.com/product/dbdc</t>
  </si>
  <si>
    <t>数据库 SaaS 工具</t>
  </si>
  <si>
    <t>数据传输服务</t>
  </si>
  <si>
    <t>数据无缝传输和迁移，无宕机时间</t>
  </si>
  <si>
    <t>dts</t>
  </si>
  <si>
    <t>https://cloud.tencent.com/product/dts</t>
  </si>
  <si>
    <t>数据库专家服务</t>
  </si>
  <si>
    <t>专业、高效的数据库服务</t>
  </si>
  <si>
    <t>des</t>
  </si>
  <si>
    <t>https://cloud.tencent.com/product/des</t>
  </si>
  <si>
    <t>腾讯云图</t>
  </si>
  <si>
    <t>一站式数据可视化展示平台</t>
  </si>
  <si>
    <t>tcv</t>
  </si>
  <si>
    <t>https://cloud.tencent.com/product/tcv</t>
  </si>
  <si>
    <t>数据库智能管家 DBbrain</t>
  </si>
  <si>
    <t>数据库性能优化、管理和安全防护云服务</t>
  </si>
  <si>
    <t>dbbrain</t>
  </si>
  <si>
    <t>https://cloud.tencent.com/product/dbbrain</t>
  </si>
  <si>
    <t>网络与CDN</t>
  </si>
  <si>
    <t>网络</t>
  </si>
  <si>
    <t>负载均衡</t>
  </si>
  <si>
    <t>对多台服务器进行流量分发</t>
  </si>
  <si>
    <t>clb</t>
  </si>
  <si>
    <t>https://cloud.tencent.com/product/clb</t>
  </si>
  <si>
    <t>私有网络</t>
  </si>
  <si>
    <t>独立隔离的网络空间</t>
  </si>
  <si>
    <t>vpc</t>
  </si>
  <si>
    <t>https://cloud.tencent.com/product/vpc</t>
  </si>
  <si>
    <t>专线接入</t>
  </si>
  <si>
    <t>专用网络链路接入服务</t>
  </si>
  <si>
    <t>dc</t>
  </si>
  <si>
    <t>https://cloud.tencent.com/product/dc</t>
  </si>
  <si>
    <t>云联网</t>
  </si>
  <si>
    <t>轻松实现云上云下多点互通</t>
  </si>
  <si>
    <t>ccn</t>
  </si>
  <si>
    <t>https://cloud.tencent.com/product/ccn</t>
  </si>
  <si>
    <t>弹性网卡</t>
  </si>
  <si>
    <t>面向云主机的多网卡热插拔服务</t>
  </si>
  <si>
    <t>eni</t>
  </si>
  <si>
    <t>https://cloud.tencent.com/product/eni</t>
  </si>
  <si>
    <t>NAT 网关</t>
  </si>
  <si>
    <t>支持 SNAT 的大带宽、高可用网关</t>
  </si>
  <si>
    <t>nat</t>
  </si>
  <si>
    <t>https://cloud.tencent.com/product/nat</t>
  </si>
  <si>
    <t>对等连接</t>
  </si>
  <si>
    <t>多地数据同步服务</t>
  </si>
  <si>
    <t>pc</t>
  </si>
  <si>
    <t>https://cloud.tencent.com/product/pc</t>
  </si>
  <si>
    <t>VPN 连接</t>
  </si>
  <si>
    <t>轻松构建 IPsec VPN 服务</t>
  </si>
  <si>
    <t>vpn</t>
  </si>
  <si>
    <t>https://cloud.tencent.com/product/vpn</t>
  </si>
  <si>
    <t>网络流日志</t>
  </si>
  <si>
    <t>全时、全流、非侵入的流量采集服务</t>
  </si>
  <si>
    <t>fl</t>
  </si>
  <si>
    <t>https://cloud.tencent.com/product/fl</t>
  </si>
  <si>
    <t>Anycast 公网加速</t>
  </si>
  <si>
    <t>优化访问、简化部署的 IP Anycast 服务</t>
  </si>
  <si>
    <t>aia</t>
  </si>
  <si>
    <t>https://cloud.tencent.com/product/aia</t>
  </si>
  <si>
    <t>多IP聚合的计费模式、降低公网费用</t>
  </si>
  <si>
    <t>bwp</t>
  </si>
  <si>
    <t>https://cloud.tencent.com/product/bwp</t>
  </si>
  <si>
    <t>共享流量包</t>
  </si>
  <si>
    <t>易管理、低成本的预付费 Internet 流量资源</t>
  </si>
  <si>
    <t>tp</t>
  </si>
  <si>
    <t>https://cloud.tencent.com/product/tp</t>
  </si>
  <si>
    <t>弹性公网 IPv6</t>
  </si>
  <si>
    <t>低成本、安全的弹性 IPv6 公网服务</t>
  </si>
  <si>
    <t>eipv6</t>
  </si>
  <si>
    <t>https://cloud.tencent.com/product/eipv6</t>
  </si>
  <si>
    <t>弹性公网 IP</t>
  </si>
  <si>
    <t>稳定、独立的公网 IP 资源</t>
  </si>
  <si>
    <t>eip</t>
  </si>
  <si>
    <t>https://cloud.tencent.com/product/eip</t>
  </si>
  <si>
    <t>SD-WAN 接入服务</t>
  </si>
  <si>
    <t>智能、稳定、安全的 SD-WAN 接入服务</t>
  </si>
  <si>
    <t>sas</t>
  </si>
  <si>
    <t>https://cloud.tencent.com/product/sas</t>
  </si>
  <si>
    <t>私有连接</t>
  </si>
  <si>
    <t>安全稳定、配置灵活的跨 VPC 访问服务</t>
  </si>
  <si>
    <t>pls</t>
  </si>
  <si>
    <t>https://cloud.tencent.com/product/pls</t>
  </si>
  <si>
    <t>CDN与加速</t>
  </si>
  <si>
    <t>内容分发网络 CDN</t>
  </si>
  <si>
    <t>快速、稳定、智能、可靠的内容加速服务</t>
  </si>
  <si>
    <t>cdn</t>
  </si>
  <si>
    <t>https://cloud.tencent.com/product/cdn</t>
  </si>
  <si>
    <t>全站加速网络</t>
  </si>
  <si>
    <t>动静态混合资源加速服务平台</t>
  </si>
  <si>
    <t>ecdn</t>
  </si>
  <si>
    <t>https://cloud.tencent.com/product/ecdn</t>
  </si>
  <si>
    <t>全球应用加速</t>
  </si>
  <si>
    <t>应用加速服务</t>
  </si>
  <si>
    <t>gaap</t>
  </si>
  <si>
    <t>https://cloud.tencent.com/product/gaap</t>
  </si>
  <si>
    <t>安全加速 SCDN</t>
  </si>
  <si>
    <t>多项安全防护能力于一体的内容分发网络</t>
  </si>
  <si>
    <t>scdn</t>
  </si>
  <si>
    <t>https://cloud.tencent.com/product/scdn</t>
  </si>
  <si>
    <t>X-P2P</t>
  </si>
  <si>
    <t>业内最优的低延迟 P2P 解决方案</t>
  </si>
  <si>
    <t>x-p2p</t>
  </si>
  <si>
    <t>https://cloud.tencent.com/product/x-p2p</t>
  </si>
  <si>
    <t>全球办公访问</t>
  </si>
  <si>
    <t>基于零信任网络理念的全球办公访问服务</t>
  </si>
  <si>
    <t>goa</t>
  </si>
  <si>
    <t>https://cloud.tencent.com/product/goa</t>
  </si>
  <si>
    <t>视频服务</t>
  </si>
  <si>
    <t>实时音视频</t>
  </si>
  <si>
    <t>低延时互动直播及高品质音视频通话服务</t>
  </si>
  <si>
    <t>trtc</t>
  </si>
  <si>
    <t>https://cloud.tencent.com/product/trtc</t>
  </si>
  <si>
    <t>云点播</t>
  </si>
  <si>
    <t>一站式媒体转码分发平台</t>
  </si>
  <si>
    <t>vod</t>
  </si>
  <si>
    <t>https://cloud.tencent.com/product/vod</t>
  </si>
  <si>
    <t>视频处理</t>
  </si>
  <si>
    <t>智能、全面的云端转码和音视频处理服务</t>
  </si>
  <si>
    <t>mps</t>
  </si>
  <si>
    <t>https://cloud.tencent.com/product/mps</t>
  </si>
  <si>
    <t>云直播</t>
  </si>
  <si>
    <t>极速、稳定、专业的云端直播处理服务</t>
  </si>
  <si>
    <t>css</t>
  </si>
  <si>
    <t>https://cloud.tencent.com/product/css</t>
  </si>
  <si>
    <t>音视频终端引擎</t>
  </si>
  <si>
    <t>音视频通讯终端产品，多平台高稳定服务</t>
  </si>
  <si>
    <t>vcube</t>
  </si>
  <si>
    <t>https://cloud.tencent.com/product/vcube</t>
  </si>
  <si>
    <t>腾讯云剪</t>
  </si>
  <si>
    <t>高效、智能的在线视频剪辑工具</t>
  </si>
  <si>
    <t>cve</t>
  </si>
  <si>
    <t>https://cloud.tencent.com/product/cve</t>
  </si>
  <si>
    <t>视频智能</t>
  </si>
  <si>
    <t>极速高清</t>
  </si>
  <si>
    <t>同等画质可省30%带宽以上的流媒体服务</t>
  </si>
  <si>
    <t>tsc</t>
  </si>
  <si>
    <t>https://cloud.tencent.com/product/tsc</t>
  </si>
  <si>
    <t>智能识别</t>
  </si>
  <si>
    <t>提供全面的音视频内容结构化分析能力</t>
  </si>
  <si>
    <t>ii</t>
  </si>
  <si>
    <t>https://cloud.tencent.com/product/ii</t>
  </si>
  <si>
    <t>智能审核</t>
  </si>
  <si>
    <t>综合性的视频理解和分析服务</t>
  </si>
  <si>
    <t>ia</t>
  </si>
  <si>
    <t>https://cloud.tencent.com/product/ia</t>
  </si>
  <si>
    <t>智能编辑</t>
  </si>
  <si>
    <t>高效可信赖的视频智能编辑服务</t>
  </si>
  <si>
    <t>ie</t>
  </si>
  <si>
    <t>https://cloud.tencent.com/product/ie</t>
  </si>
  <si>
    <t>云渲染</t>
  </si>
  <si>
    <t>云游戏</t>
  </si>
  <si>
    <t>一站式端游 + 手游云游戏平台</t>
  </si>
  <si>
    <t>gs</t>
  </si>
  <si>
    <t>https://cloud.tencent.com/product/gs</t>
  </si>
  <si>
    <t>云桌面</t>
  </si>
  <si>
    <t>安全、稳定、灵活的云上虚拟桌面服务</t>
  </si>
  <si>
    <t>cvd</t>
  </si>
  <si>
    <t>https://cloud.tencent.com/product/cvd</t>
  </si>
  <si>
    <t>安全</t>
  </si>
  <si>
    <t>网络安全</t>
  </si>
  <si>
    <t>DDoS 防护</t>
  </si>
  <si>
    <t>全面、高效、专业的 DDoS 防护能力</t>
  </si>
  <si>
    <t>ddos</t>
  </si>
  <si>
    <t>https://cloud.tencent.com/product/ddos</t>
  </si>
  <si>
    <t>云防火墙</t>
  </si>
  <si>
    <t>企业上云的第一道安全防线</t>
  </si>
  <si>
    <t>cfw</t>
  </si>
  <si>
    <t>https://cloud.tencent.com/product/cfw</t>
  </si>
  <si>
    <t>网络入侵防护系统</t>
  </si>
  <si>
    <t>提供双向流量检测，全局 IP 封禁</t>
  </si>
  <si>
    <t>nips</t>
  </si>
  <si>
    <t>https://cloud.tencent.com/product/nips</t>
  </si>
  <si>
    <t>样本智能分析平台</t>
  </si>
  <si>
    <t>恶意样本智能分析鉴定平台</t>
  </si>
  <si>
    <t>ama-sandbox</t>
  </si>
  <si>
    <t>https://cloud.tencent.com/product/ama-sandbox</t>
  </si>
  <si>
    <t>高级威胁检测系统</t>
  </si>
  <si>
    <t>识别网络攻击及威胁的网络安全解决方案</t>
  </si>
  <si>
    <t>nta</t>
  </si>
  <si>
    <t>https://cloud.tencent.com/product/nta</t>
  </si>
  <si>
    <t>终端安全</t>
  </si>
  <si>
    <t>主机安全</t>
  </si>
  <si>
    <t>提供黑客入侵检测和漏洞风险预警服务</t>
  </si>
  <si>
    <t>cwp</t>
  </si>
  <si>
    <t>https://cloud.tencent.com/product/cwp</t>
  </si>
  <si>
    <t>反病毒引擎</t>
  </si>
  <si>
    <t>全平台病毒，木马，威胁检测</t>
  </si>
  <si>
    <t>antivirus</t>
  </si>
  <si>
    <t>https://cloud.tencent.com/product/antivirus</t>
  </si>
  <si>
    <t>零信任无边界访问控制系统</t>
  </si>
  <si>
    <t>三级“零信任安全”体系，守卫网络边界</t>
  </si>
  <si>
    <t>ioa</t>
  </si>
  <si>
    <t>https://cloud.tencent.com/product/ioa</t>
  </si>
  <si>
    <t>企业移动管理</t>
  </si>
  <si>
    <t>监测、保障终端使用情况和数据安全</t>
  </si>
  <si>
    <t>emm</t>
  </si>
  <si>
    <t>https://cloud.tencent.com/product/emm</t>
  </si>
  <si>
    <t>容器安全服务</t>
  </si>
  <si>
    <t>精准地对容器的镜像，合规，运行时进行防御和检测</t>
  </si>
  <si>
    <t>tcss</t>
  </si>
  <si>
    <t>https://cloud.tencent.com/product/tcss</t>
  </si>
  <si>
    <t>数据安全</t>
  </si>
  <si>
    <t>数据安全中心</t>
  </si>
  <si>
    <t>基于 AI 的云上数据安全平台</t>
  </si>
  <si>
    <t>dsgc</t>
  </si>
  <si>
    <t>https://cloud.tencent.com/product/dsgc</t>
  </si>
  <si>
    <t>堡垒机</t>
  </si>
  <si>
    <t>云上资源安全运维网关</t>
  </si>
  <si>
    <t>bh</t>
  </si>
  <si>
    <t>https://cloud.tencent.com/product/bh</t>
  </si>
  <si>
    <t>数据安全审计</t>
  </si>
  <si>
    <t>高性能人工智能数据安全审计</t>
  </si>
  <si>
    <t>dsaudit</t>
  </si>
  <si>
    <t>https://cloud.tencent.com/product/dsaudit</t>
  </si>
  <si>
    <t>数据脱敏</t>
  </si>
  <si>
    <t>自动、高效的敏感信息处理服务</t>
  </si>
  <si>
    <t>dmask</t>
  </si>
  <si>
    <t>https://cloud.tencent.com/product/dmask</t>
  </si>
  <si>
    <t>云加密机</t>
  </si>
  <si>
    <t>符合国密及金融标准的数据加密服务</t>
  </si>
  <si>
    <t>cloudhsm</t>
  </si>
  <si>
    <t>https://cloud.tencent.com/product/cloudhsm</t>
  </si>
  <si>
    <t>密钥管理系统</t>
  </si>
  <si>
    <t>专业保护数据及密钥安全的密钥服务</t>
  </si>
  <si>
    <t>kms</t>
  </si>
  <si>
    <t>https://cloud.tencent.com/product/kms</t>
  </si>
  <si>
    <t>凭据管理系统</t>
  </si>
  <si>
    <t>易用、稳定、安全的凭据管理服务</t>
  </si>
  <si>
    <t>ssm</t>
  </si>
  <si>
    <t>https://cloud.tencent.com/product/ssm</t>
  </si>
  <si>
    <t>数据保险箱</t>
  </si>
  <si>
    <t>更高安全系数的企业核心数据存储</t>
  </si>
  <si>
    <t>cdcs</t>
  </si>
  <si>
    <t>https://cloud.tencent.com/product/cdcs</t>
  </si>
  <si>
    <t>云访问安全代理</t>
  </si>
  <si>
    <t>免应用改造字段级加密解决方案</t>
  </si>
  <si>
    <t>casb</t>
  </si>
  <si>
    <t>https://cloud.tencent.com/product/casb</t>
  </si>
  <si>
    <t>业务安全</t>
  </si>
  <si>
    <t>借贷反欺诈</t>
  </si>
  <si>
    <t>智能、快速、便捷、及时的天御风控服务</t>
  </si>
  <si>
    <t>af</t>
  </si>
  <si>
    <t>https://cloud.tencent.com/product/af</t>
  </si>
  <si>
    <t>保险反欺诈</t>
  </si>
  <si>
    <t>精准识别保险业务场景下的欺诈风险</t>
  </si>
  <si>
    <t>iaf</t>
  </si>
  <si>
    <t>https://cloud.tencent.com/product/iaf</t>
  </si>
  <si>
    <t>定制建模</t>
  </si>
  <si>
    <t>量身定制的专属建模服务，精准识别欺诈风险</t>
  </si>
  <si>
    <t>afc</t>
  </si>
  <si>
    <t>https://cloud.tencent.com/product/afc</t>
  </si>
  <si>
    <t>风控平台</t>
  </si>
  <si>
    <t>一站式风险管控平台</t>
  </si>
  <si>
    <t>rcp</t>
  </si>
  <si>
    <t>https://cloud.tencent.com/product/rcp</t>
  </si>
  <si>
    <t>流量反欺诈</t>
  </si>
  <si>
    <t>快速、稳定、准确的流量欺诈识别服务</t>
  </si>
  <si>
    <t>taf</t>
  </si>
  <si>
    <t>https://cloud.tencent.com/product/taf</t>
  </si>
  <si>
    <t>活动防刷</t>
  </si>
  <si>
    <t>快速、便捷、及时的活动防刷服务</t>
  </si>
  <si>
    <t>aa</t>
  </si>
  <si>
    <t>https://cloud.tencent.com/product/aa</t>
  </si>
  <si>
    <t>注册保护</t>
  </si>
  <si>
    <t>从“源头”防范风险，保障业务健康发展</t>
  </si>
  <si>
    <t>rp</t>
  </si>
  <si>
    <t>https://cloud.tencent.com/product/rp</t>
  </si>
  <si>
    <t>登录保护</t>
  </si>
  <si>
    <t>有效防范盗号风险，为您的业务保驾护航</t>
  </si>
  <si>
    <t>lp</t>
  </si>
  <si>
    <t>https://cloud.tencent.com/product/lp</t>
  </si>
  <si>
    <t>营销风控</t>
  </si>
  <si>
    <t>精准打击黑产</t>
  </si>
  <si>
    <t>mrm</t>
  </si>
  <si>
    <t>https://cloud.tencent.com/product/mrm</t>
  </si>
  <si>
    <t>验证码</t>
  </si>
  <si>
    <t>稳定、安全、灵活、美观的验证码服务</t>
  </si>
  <si>
    <t>captcha</t>
  </si>
  <si>
    <t>https://cloud.tencent.com/product/captcha</t>
  </si>
  <si>
    <t>文本内容安全</t>
  </si>
  <si>
    <t>精准识别不适宜内容，节省用户运营成本</t>
  </si>
  <si>
    <t>tms</t>
  </si>
  <si>
    <t>https://cloud.tencent.com/product/tms</t>
  </si>
  <si>
    <t>图片内容安全</t>
  </si>
  <si>
    <t>ims</t>
  </si>
  <si>
    <t>https://cloud.tencent.com/product/ims</t>
  </si>
  <si>
    <t>音频内容安全</t>
  </si>
  <si>
    <t>高效准确的音频内容安全服务</t>
  </si>
  <si>
    <t>ams</t>
  </si>
  <si>
    <t>https://cloud.tencent.com/product/ams</t>
  </si>
  <si>
    <t>视频内容安全</t>
  </si>
  <si>
    <t>高效、准确的视频内容安服务</t>
  </si>
  <si>
    <t>vm</t>
  </si>
  <si>
    <t>https://cloud.tencent.com/product/vm</t>
  </si>
  <si>
    <t>营销号码安全</t>
  </si>
  <si>
    <t>一站式精准营销号码安全感知预防服务</t>
  </si>
  <si>
    <t>smpn</t>
  </si>
  <si>
    <t>https://cloud.tencent.com/product/smpn</t>
  </si>
  <si>
    <t>业务风险情报</t>
  </si>
  <si>
    <t>全面、实时、精准的业务风险情报</t>
  </si>
  <si>
    <t>bri</t>
  </si>
  <si>
    <t>https://cloud.tencent.com/product/bri</t>
  </si>
  <si>
    <t>联邦学习</t>
  </si>
  <si>
    <t>保护数据隐私前提下的联合建模</t>
  </si>
  <si>
    <t>fele</t>
  </si>
  <si>
    <t>https://cloud.tencent.com/product/fele</t>
  </si>
  <si>
    <t>邮件证书</t>
  </si>
  <si>
    <t>安全可靠的邮件证书服务</t>
  </si>
  <si>
    <t>esc</t>
  </si>
  <si>
    <t>https://cloud.tencent.com/product/esc</t>
  </si>
  <si>
    <t>全栈式风控引擎</t>
  </si>
  <si>
    <t>rce</t>
  </si>
  <si>
    <t>https://cloud.tencent.com/product/rce</t>
  </si>
  <si>
    <t>安全营销运营平台</t>
  </si>
  <si>
    <t>安全稳定的运营平台工具</t>
  </si>
  <si>
    <t>smop</t>
  </si>
  <si>
    <t>https://cloud.tencent.com/product/smop</t>
  </si>
  <si>
    <t>私域安全</t>
  </si>
  <si>
    <t>稳定、安全、精准、有效的私域安全服务</t>
  </si>
  <si>
    <t>pds</t>
  </si>
  <si>
    <t>https://cloud.tencent.com/product/pds</t>
  </si>
  <si>
    <t>安全服务</t>
  </si>
  <si>
    <t>安全专家服务</t>
  </si>
  <si>
    <t>腾讯安全专家提供专业技术支持服务</t>
  </si>
  <si>
    <t>expert-service</t>
  </si>
  <si>
    <t>https://cloud.tencent.com/product/expert-service</t>
  </si>
  <si>
    <t>高级威胁追溯系统</t>
  </si>
  <si>
    <t>追溯威胁源头，预测、预警威胁发生</t>
  </si>
  <si>
    <t>atts</t>
  </si>
  <si>
    <t>https://cloud.tencent.com/product/atts</t>
  </si>
  <si>
    <t>威胁情报云查服务</t>
  </si>
  <si>
    <t>提供高质量的威胁情报信息查询服务</t>
  </si>
  <si>
    <t>tics</t>
  </si>
  <si>
    <t>https://cloud.tencent.com/product/tics</t>
  </si>
  <si>
    <t>安全托管服务</t>
  </si>
  <si>
    <t>实现安全运营的高效、便捷和轻松管理</t>
  </si>
  <si>
    <t>mss</t>
  </si>
  <si>
    <t>https://cloud.tencent.com/product/mss</t>
  </si>
  <si>
    <t>网络空间云监测系统</t>
  </si>
  <si>
    <t>全面的外部视角安全风险评估</t>
  </si>
  <si>
    <t>ccms</t>
  </si>
  <si>
    <t>https://cloud.tencent.com/product/ccms</t>
  </si>
  <si>
    <t>安全管理</t>
  </si>
  <si>
    <t>安全运营中心</t>
  </si>
  <si>
    <t>腾讯云原生安全管理平台</t>
  </si>
  <si>
    <t>soc</t>
  </si>
  <si>
    <t>https://cloud.tencent.com/product/soc</t>
  </si>
  <si>
    <t>应用安全</t>
  </si>
  <si>
    <t>Web 应用防火墙</t>
  </si>
  <si>
    <t>提供一站式的网站服务智能安全防护平台</t>
  </si>
  <si>
    <t>waf</t>
  </si>
  <si>
    <t>https://cloud.tencent.com/product/waf</t>
  </si>
  <si>
    <t>iOA 应用安全访问服务</t>
  </si>
  <si>
    <t>化整为“零”，守护企业办公安全</t>
  </si>
  <si>
    <t>sase</t>
  </si>
  <si>
    <t>https://cloud.tencent.com/product/sase</t>
  </si>
  <si>
    <t>漏洞扫描服务</t>
  </si>
  <si>
    <t>便捷、准确的漏洞扫描服务</t>
  </si>
  <si>
    <t>vss</t>
  </si>
  <si>
    <t>https://cloud.tencent.com/product/vss</t>
  </si>
  <si>
    <t>移动应用安全</t>
  </si>
  <si>
    <t>稳定、有效的移动应用安全服务</t>
  </si>
  <si>
    <t>ms</t>
  </si>
  <si>
    <t>https://cloud.tencent.com/product/ms</t>
  </si>
  <si>
    <t>手游安全</t>
  </si>
  <si>
    <t>腾讯游戏自用的专业手游安全解决方案</t>
  </si>
  <si>
    <t>ace</t>
  </si>
  <si>
    <t>https://cloud.tencent.com/product/ace</t>
  </si>
  <si>
    <t>小程序安全</t>
  </si>
  <si>
    <t>小程序全生命周期的一站式安全解决方案</t>
  </si>
  <si>
    <t>mmps</t>
  </si>
  <si>
    <t>https://cloud.tencent.com/product/mmps</t>
  </si>
  <si>
    <t>软件定义边界</t>
  </si>
  <si>
    <t>零信任，安全连接解决方案</t>
  </si>
  <si>
    <t>sdp</t>
  </si>
  <si>
    <t>https://cloud.tencent.com/product/sdp</t>
  </si>
  <si>
    <t>应用安全开发</t>
  </si>
  <si>
    <t>新一代 SAST！精准！高速！</t>
  </si>
  <si>
    <t>asd</t>
  </si>
  <si>
    <t>https://cloud.tencent.com/product/asd</t>
  </si>
  <si>
    <t>身份安全</t>
  </si>
  <si>
    <t>多因子身份认证</t>
  </si>
  <si>
    <t>组合多种认证手段校验用户身份</t>
  </si>
  <si>
    <t>mfas</t>
  </si>
  <si>
    <t>https://cloud.tencent.com/product/mfas</t>
  </si>
  <si>
    <t>大数据</t>
  </si>
  <si>
    <t>数据分析</t>
  </si>
  <si>
    <t>弹性 MapReduce</t>
  </si>
  <si>
    <t>安全、灵活的云端托管 Hadoop 服务</t>
  </si>
  <si>
    <t>emr</t>
  </si>
  <si>
    <t>https://cloud.tencent.com/product/emr</t>
  </si>
  <si>
    <t>Elasticsearch Service</t>
  </si>
  <si>
    <t>开箱即用的云端 Elasticsearch 服务</t>
  </si>
  <si>
    <t>es</t>
  </si>
  <si>
    <t>https://cloud.tencent.com/product/es</t>
  </si>
  <si>
    <t>流计算 Oceanus</t>
  </si>
  <si>
    <t>云端的流式数据汇聚、计算服务</t>
  </si>
  <si>
    <t>oceanus</t>
  </si>
  <si>
    <t>https://cloud.tencent.com/product/oceanus</t>
  </si>
  <si>
    <t>云数据仓库 PostgreSQL</t>
  </si>
  <si>
    <t>云数据仓库兼容 Greenplum 开源数据仓库,是一种基于 MPP（大规模并行处理）架构的数仓服务</t>
  </si>
  <si>
    <t>cdwpg</t>
  </si>
  <si>
    <t>https://cloud.tencent.com/product/cdwpg</t>
  </si>
  <si>
    <t>云数据仓库 ClickHouse</t>
  </si>
  <si>
    <t>优异查询性能，多维度，多模式分析时可以在亚秒级内响应</t>
  </si>
  <si>
    <t>cdwch</t>
  </si>
  <si>
    <t>https://cloud.tencent.com/product/cdwch</t>
  </si>
  <si>
    <t>云数据仓库 Doris</t>
  </si>
  <si>
    <t>基于 MPP（大规模并行处理）架构，支持标准 SQL 语言，兼容 MySQL 协议，支持对 PB 级的海量数据进行高并发查询</t>
  </si>
  <si>
    <t>cdwdoris</t>
  </si>
  <si>
    <t>https://cloud.tencent.com/product/cdwdoris</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</si>
  <si>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</si>
  <si>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</si>
  <si>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dlc</t>
  </si>
  <si>
    <t>https://cloud.tencent.com/product/dlc</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</si>
  <si>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</si>
  <si>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</si>
  <si>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dlf</t>
  </si>
  <si>
    <t>https://cloud.tencent.com/product/dlf</t>
  </si>
  <si>
    <t>商业智能分析 BI</t>
  </si>
  <si>
    <t>新一代敏捷型 BI SAAS 服务</t>
  </si>
  <si>
    <t>bi</t>
  </si>
  <si>
    <t>https://cloud.tencent.com/product/bi</t>
  </si>
  <si>
    <t>数据开发与治理</t>
  </si>
  <si>
    <t>大数据处理套件</t>
  </si>
  <si>
    <t>安全、易用的一站式大数据处理平台</t>
  </si>
  <si>
    <t>tbds</t>
  </si>
  <si>
    <t>https://cloud.tencent.com/product/tbds</t>
  </si>
  <si>
    <t>数据开发平台 WeData</t>
  </si>
  <si>
    <t>云端的一站式数据协作开发平台</t>
  </si>
  <si>
    <t>wedata</t>
  </si>
  <si>
    <t>https://cloud.tencent.com/product/wedata</t>
  </si>
  <si>
    <t>数据应用</t>
  </si>
  <si>
    <t>企业画像</t>
  </si>
  <si>
    <t>一站式企业数据服务产品</t>
  </si>
  <si>
    <t>ep</t>
  </si>
  <si>
    <t>https://cloud.tencent.com/product/ep</t>
  </si>
  <si>
    <t>腾讯文智公众趋势分析</t>
  </si>
  <si>
    <t>全面、快速、准确的全网数据分析服务</t>
  </si>
  <si>
    <t>poa</t>
  </si>
  <si>
    <t>https://cloud.tencent.com/product/poa</t>
  </si>
  <si>
    <t>腾讯增长平台</t>
  </si>
  <si>
    <t>无埋点采集，实时分析，A/B 实验的增长平台</t>
  </si>
  <si>
    <t>tgp</t>
  </si>
  <si>
    <t>https://cloud.tencent.com/product/tgp</t>
  </si>
  <si>
    <t>云安全隐私计算</t>
  </si>
  <si>
    <t>安全稳定，高可用隐私计算平台</t>
  </si>
  <si>
    <t>tcspc</t>
  </si>
  <si>
    <t>https://cloud.tencent.com/product/tcspc</t>
  </si>
  <si>
    <t>腾讯云搜</t>
  </si>
  <si>
    <t>一站式结构化数据搜索托管服务</t>
  </si>
  <si>
    <t>tcs</t>
  </si>
  <si>
    <t>https://cloud.tencent.com/product/tcs</t>
  </si>
  <si>
    <t>大数据可视交互系统</t>
  </si>
  <si>
    <t>实时、高效、稳定的数据可视化服务</t>
  </si>
  <si>
    <t>raydata</t>
  </si>
  <si>
    <t>https://cloud.tencent.com/product/raydata</t>
  </si>
  <si>
    <t>企业舆情</t>
  </si>
  <si>
    <t>专业可靠的大数据舆情服务平台</t>
  </si>
  <si>
    <t>epo</t>
  </si>
  <si>
    <t>https://cloud.tencent.com/product/epo</t>
  </si>
  <si>
    <t>数据生态产品与服务</t>
  </si>
  <si>
    <t>智能数据分析</t>
  </si>
  <si>
    <t>基于云端大数据架构的用户行为分析平台</t>
  </si>
  <si>
    <t>ida</t>
  </si>
  <si>
    <t>https://cloud.tencent.com/product/ida</t>
  </si>
  <si>
    <t>产业分析</t>
  </si>
  <si>
    <t>全面产业分析，精准靶向招商</t>
  </si>
  <si>
    <t>iea</t>
  </si>
  <si>
    <t>https://cloud.tencent.com/product/iea</t>
  </si>
  <si>
    <t>商机魔方</t>
  </si>
  <si>
    <t>专业可靠的数字化营销平台</t>
  </si>
  <si>
    <t>bcdm</t>
  </si>
  <si>
    <t>https://cloud.tencent.com/product/bcdm</t>
  </si>
  <si>
    <t>商机雷达</t>
  </si>
  <si>
    <t>brdm</t>
  </si>
  <si>
    <t>https://cloud.tencent.com/product/brdm</t>
  </si>
  <si>
    <t>人工智能</t>
  </si>
  <si>
    <t>图像识别</t>
  </si>
  <si>
    <t>图像分析</t>
  </si>
  <si>
    <t>综合性的图像理解和分析服务</t>
  </si>
  <si>
    <t>tiia</t>
  </si>
  <si>
    <t>https://cloud.tencent.com/product/tiia</t>
  </si>
  <si>
    <t>智能识图</t>
  </si>
  <si>
    <t>快速实现高质量拍照购物、内容导购</t>
  </si>
  <si>
    <t>iir</t>
  </si>
  <si>
    <t>https://cloud.tencent.com/product/iir</t>
  </si>
  <si>
    <t>人脸识别</t>
  </si>
  <si>
    <t>精准实时稳定的人脸识别服务</t>
  </si>
  <si>
    <t>facerecognition</t>
  </si>
  <si>
    <t>https://cloud.tencent.com/product/facerecognition</t>
  </si>
  <si>
    <t>人脸核身</t>
  </si>
  <si>
    <t>秒级确认身份真实性，有效降低业务风险</t>
  </si>
  <si>
    <t>faceid</t>
  </si>
  <si>
    <t>https://cloud.tencent.com/product/faceid</t>
  </si>
  <si>
    <t>人脸支付</t>
  </si>
  <si>
    <t>安全可靠、实时准确的刷脸支付</t>
  </si>
  <si>
    <t>frp</t>
  </si>
  <si>
    <t>https://cloud.tencent.com/product/frp</t>
  </si>
  <si>
    <t>换脸甄别</t>
  </si>
  <si>
    <t>准确快速鉴别视频、图片中的假脸</t>
  </si>
  <si>
    <t>atdf</t>
  </si>
  <si>
    <t>https://cloud.tencent.com/product/atdf</t>
  </si>
  <si>
    <t>语音技术</t>
  </si>
  <si>
    <t>语音识别</t>
  </si>
  <si>
    <t>专业智能高效的语音处理服务</t>
  </si>
  <si>
    <t>asr</t>
  </si>
  <si>
    <t>https://cloud.tencent.com/product/asr</t>
  </si>
  <si>
    <t>语音合成</t>
  </si>
  <si>
    <t>拟真高效的文本转语音服务</t>
  </si>
  <si>
    <t>tts</t>
  </si>
  <si>
    <t>https://cloud.tencent.com/product/tts</t>
  </si>
  <si>
    <t>声纹识别</t>
  </si>
  <si>
    <t>仅通过声音就可以识别说话人身份的服务</t>
  </si>
  <si>
    <t>vpr</t>
  </si>
  <si>
    <t>https://cloud.tencent.com/product/vpr</t>
  </si>
  <si>
    <t>声音工坊</t>
  </si>
  <si>
    <t>运用先进技术，满足不同程度的定制 TTS 需求</t>
  </si>
  <si>
    <t>ttsw</t>
  </si>
  <si>
    <t>https://cloud.tencent.com/product/ttsw</t>
  </si>
  <si>
    <t>声音定制</t>
  </si>
  <si>
    <t>AI 平台服务</t>
  </si>
  <si>
    <t>ctts</t>
  </si>
  <si>
    <t>https://cloud.tencent.com/product/ctts</t>
  </si>
  <si>
    <t>人工智能服务平台</t>
  </si>
  <si>
    <t>全栈式人工智能服务平台</t>
  </si>
  <si>
    <t>timatrix</t>
  </si>
  <si>
    <t>https://cloud.tencent.com/product/timatrix</t>
  </si>
  <si>
    <t>腾讯智能对话平台</t>
  </si>
  <si>
    <t>为开发者提供人机对话应用开发最佳体验</t>
  </si>
  <si>
    <t>tbp</t>
  </si>
  <si>
    <t>https://cloud.tencent.com/product/tbp</t>
  </si>
  <si>
    <t>IP 虚拟人</t>
  </si>
  <si>
    <t>快速定制虚拟形象，助力企业降本增效</t>
  </si>
  <si>
    <t>ivh</t>
  </si>
  <si>
    <t>https://cloud.tencent.com/product/ivh</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</si>
  <si>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</si>
  <si>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</si>
  <si>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tione</t>
  </si>
  <si>
    <t>https://cloud.tencent.com/product/tione</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</si>
  <si>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</si>
  <si>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</si>
  <si>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ti-ems</t>
  </si>
  <si>
    <t>https://cloud.tencent.com/product/ti-ems</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</si>
  <si>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</si>
  <si>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</si>
  <si>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ti-insight</t>
  </si>
  <si>
    <t>https://cloud.tencent.com/product/ti-insight</t>
  </si>
  <si>
    <t>自然语言处理</t>
  </si>
  <si>
    <t>全面综合、开箱即用的 NLP 能力</t>
  </si>
  <si>
    <t>nlp</t>
  </si>
  <si>
    <t>https://cloud.tencent.com/product/nlp</t>
  </si>
  <si>
    <t>机器翻译</t>
  </si>
  <si>
    <t>支持十余种语言的高效准确翻译服务</t>
  </si>
  <si>
    <t>tmt</t>
  </si>
  <si>
    <t>https://cloud.tencent.com/product/tmt</t>
  </si>
  <si>
    <t>腾讯知识图谱</t>
  </si>
  <si>
    <t>图数据库和图计算引擎的一站式智能平台</t>
  </si>
  <si>
    <t>tkg</t>
  </si>
  <si>
    <t>https://cloud.tencent.com/product/tkg</t>
  </si>
  <si>
    <t>腾讯云释义</t>
  </si>
  <si>
    <t>训练专属模型，获得准确的解析结果</t>
  </si>
  <si>
    <t>tcex</t>
  </si>
  <si>
    <t>https://cloud.tencent.com/product/tcex</t>
  </si>
  <si>
    <t>智能机器人</t>
  </si>
  <si>
    <t>腾讯云小微</t>
  </si>
  <si>
    <t>助力智能硬件，打造语音和视觉能力</t>
  </si>
  <si>
    <t>xiaowei</t>
  </si>
  <si>
    <t>https://cloud.tencent.com/product/xiaowei</t>
  </si>
  <si>
    <t>智能硬件 AI 语音助手</t>
  </si>
  <si>
    <t>全链路 AI 能力，带来智能语音交互体验</t>
  </si>
  <si>
    <t>ihava</t>
  </si>
  <si>
    <t>https://cloud.tencent.com/product/ihava</t>
  </si>
  <si>
    <t>对话机器人</t>
  </si>
  <si>
    <t>快速低成本接入，助力企业降本增效</t>
  </si>
  <si>
    <t>icr</t>
  </si>
  <si>
    <t>https://cloud.tencent.com/product/icr</t>
  </si>
  <si>
    <t>腾讯同传系统</t>
  </si>
  <si>
    <t>中英文转写、互译，会议记录成稿服务</t>
  </si>
  <si>
    <t>tsi</t>
  </si>
  <si>
    <t>https://cloud.tencent.com/product/tsi</t>
  </si>
  <si>
    <t>人体识别</t>
  </si>
  <si>
    <t>人体分析</t>
  </si>
  <si>
    <t>精准、高效的人像分割、人体识别服务</t>
  </si>
  <si>
    <t>bda</t>
  </si>
  <si>
    <t>https://cloud.tencent.com/product/bda</t>
  </si>
  <si>
    <t>文字识别</t>
  </si>
  <si>
    <t>通用文字识别</t>
  </si>
  <si>
    <t>多场景整图文字的高精度检测和识别服务</t>
  </si>
  <si>
    <t>generalocr</t>
  </si>
  <si>
    <t>https://cloud.tencent.com/product/generalocr</t>
  </si>
  <si>
    <t>卡证文字识别</t>
  </si>
  <si>
    <t>各类卡片证照的结构化识别服务</t>
  </si>
  <si>
    <t>cardocr</t>
  </si>
  <si>
    <t>https://cloud.tencent.com/product/cardocr</t>
  </si>
  <si>
    <t>票据单据识别</t>
  </si>
  <si>
    <t>各类票据单据的结构化识别服务</t>
  </si>
  <si>
    <t>invoiceocr</t>
  </si>
  <si>
    <t>https://cloud.tencent.com/product/invoiceocr</t>
  </si>
  <si>
    <t>汽车相关识别</t>
  </si>
  <si>
    <t>机动车相关图片的结构化识别服务</t>
  </si>
  <si>
    <t>vehicleocr</t>
  </si>
  <si>
    <t>https://cloud.tencent.com/product/vehicleocr</t>
  </si>
  <si>
    <t>行业文档识别</t>
  </si>
  <si>
    <t>行业文档和表单表格的高精度识别服务</t>
  </si>
  <si>
    <t>documentocr</t>
  </si>
  <si>
    <t>https://cloud.tencent.com/product/documentocr</t>
  </si>
  <si>
    <t>智能扫码</t>
  </si>
  <si>
    <t>提供便捷快速的扫码 SDK 服务</t>
  </si>
  <si>
    <t>is</t>
  </si>
  <si>
    <t>https://cloud.tencent.com/product/is</t>
  </si>
  <si>
    <t>营业执照核验</t>
  </si>
  <si>
    <t>营业执照的识别及信息准确性核验</t>
  </si>
  <si>
    <t>blv</t>
  </si>
  <si>
    <t>https://cloud.tencent.com/product/blv</t>
  </si>
  <si>
    <t>增值税发票核验</t>
  </si>
  <si>
    <t>增值税发票识别及信息准确性核验服务</t>
  </si>
  <si>
    <t>vtiv</t>
  </si>
  <si>
    <t>https://cloud.tencent.com/product/vtiv</t>
  </si>
  <si>
    <t>自定义模板 OCR</t>
  </si>
  <si>
    <t>支持对卡证、票据的自定义模板和结构化识别</t>
  </si>
  <si>
    <t>custom-ocr</t>
  </si>
  <si>
    <t>https://cloud.tencent.com/product/custom-ocr</t>
  </si>
  <si>
    <t>AI 泛娱乐</t>
  </si>
  <si>
    <t>人脸融合</t>
  </si>
  <si>
    <t>融合两张图片的人脸特征，“疯狂变脸”</t>
  </si>
  <si>
    <t>facefusion</t>
  </si>
  <si>
    <t>https://cloud.tencent.com/product/facefusion</t>
  </si>
  <si>
    <t>人脸试妆</t>
  </si>
  <si>
    <t>自然、精准、高效的人脸美化服务</t>
  </si>
  <si>
    <t>fmu</t>
  </si>
  <si>
    <t>https://cloud.tencent.com/product/fmu</t>
  </si>
  <si>
    <t>人像变换</t>
  </si>
  <si>
    <t>实现年龄变化、性别切换的人像变换效果</t>
  </si>
  <si>
    <t>ft</t>
  </si>
  <si>
    <t>https://cloud.tencent.com/product/ft</t>
  </si>
  <si>
    <t>手势识别</t>
  </si>
  <si>
    <t>解锁人机交互新方式，让生活更智能</t>
  </si>
  <si>
    <t>gr</t>
  </si>
  <si>
    <t>https://cloud.tencent.com/product/gr</t>
  </si>
  <si>
    <t>AI 行业应用</t>
  </si>
  <si>
    <t>智能保险助手</t>
  </si>
  <si>
    <t>AI 辅助医疗票据结构化，给出核保结论</t>
  </si>
  <si>
    <t>cii</t>
  </si>
  <si>
    <t>https://cloud.tencent.com/product/cii</t>
  </si>
  <si>
    <t>物联网</t>
  </si>
  <si>
    <t>物联平台服务</t>
  </si>
  <si>
    <t>物联网开发平台</t>
  </si>
  <si>
    <t>高效便捷的物联网开发服务</t>
  </si>
  <si>
    <t>iotexplorer</t>
  </si>
  <si>
    <t>https://cloud.tencent.com/product/iotexplorer</t>
  </si>
  <si>
    <t>物联使能</t>
  </si>
  <si>
    <t>物联网 SaaS 托管与腾讯能力集成</t>
  </si>
  <si>
    <t>iotenable</t>
  </si>
  <si>
    <t>https://cloud.tencent.com/product/iotenable</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</si>
  <si>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</si>
  <si>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</si>
  <si>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</si>
  <si>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iot-video-industry</t>
  </si>
  <si>
    <t>https://cloud.tencent.com/product/iot-video-industry</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</si>
  <si>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</si>
  <si>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</si>
  <si>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iot-video</t>
  </si>
  <si>
    <t>https://cloud.tencent.com/product/iot-video</t>
  </si>
  <si>
    <t>物联网通信</t>
  </si>
  <si>
    <t>帮助开发者快速搭建物联网应用平台</t>
  </si>
  <si>
    <t>iothub</t>
  </si>
  <si>
    <t>https://cloud.tencent.com/product/iothub</t>
  </si>
  <si>
    <t>腾讯物联网终端操作系统</t>
  </si>
  <si>
    <t>简洁、高效的物联网操作系统</t>
  </si>
  <si>
    <t>tos-tiny</t>
  </si>
  <si>
    <t>https://cloud.tencent.com/product/tos-tiny</t>
  </si>
  <si>
    <t>物联网络管理服务</t>
  </si>
  <si>
    <t>物联卡</t>
  </si>
  <si>
    <t>连接智能设备，全面管理套件</t>
  </si>
  <si>
    <t>iotlink</t>
  </si>
  <si>
    <t>https://cloud.tencent.com/product/iotlink</t>
  </si>
  <si>
    <t>LPWA 物联网络</t>
  </si>
  <si>
    <t>大容量、广覆盖的物联通讯接入服务</t>
  </si>
  <si>
    <t>lpwa</t>
  </si>
  <si>
    <t>https://cloud.tencent.com/product/lpwa</t>
  </si>
  <si>
    <t>物联安全服务</t>
  </si>
  <si>
    <t>物联网设备身份认证</t>
  </si>
  <si>
    <t>安全可靠的物联网设备身份认证服务</t>
  </si>
  <si>
    <t>iottid</t>
  </si>
  <si>
    <t>https://cloud.tencent.com/product/iottid</t>
  </si>
  <si>
    <t>企业应用与云通信</t>
  </si>
  <si>
    <t>域名与网站</t>
  </si>
  <si>
    <t>域名注册</t>
  </si>
  <si>
    <t>专业域名服务，安全、省心、可信赖</t>
  </si>
  <si>
    <t>domain</t>
  </si>
  <si>
    <t>https://cloud.tencent.com/product/domain</t>
  </si>
  <si>
    <t>DNS 解析 DNSPod</t>
  </si>
  <si>
    <t>提供稳定、安全、快速的智能解析服务</t>
  </si>
  <si>
    <t>cns</t>
  </si>
  <si>
    <t>https://cloud.tencent.com/product/cns</t>
  </si>
  <si>
    <t>网站备案</t>
  </si>
  <si>
    <t>备案备多久，云服务免费用多久</t>
  </si>
  <si>
    <t>ba</t>
  </si>
  <si>
    <t>https://cloud.tencent.com/product/ba</t>
  </si>
  <si>
    <t>SSL 证书</t>
  </si>
  <si>
    <t>一站式数字证书管理服务</t>
  </si>
  <si>
    <t>ssl</t>
  </si>
  <si>
    <t>https://cloud.tencent.com/product/ssl</t>
  </si>
  <si>
    <t>证书监控 SSLPod</t>
  </si>
  <si>
    <t>全方位的 HTTPS 安全评级管理、监控服务</t>
  </si>
  <si>
    <t>sslpod</t>
  </si>
  <si>
    <t>https://cloud.tencent.com/product/sslpod</t>
  </si>
  <si>
    <t>移动解析 HTTPDNS</t>
  </si>
  <si>
    <t>快速、稳定、准确、防劫持</t>
  </si>
  <si>
    <t>httpdns</t>
  </si>
  <si>
    <t>https://cloud.tencent.com/product/httpdns</t>
  </si>
  <si>
    <t>检测工具</t>
  </si>
  <si>
    <t>自动诊断域名、证书状态，保障网站安全</t>
  </si>
  <si>
    <t>tools</t>
  </si>
  <si>
    <t>https://cloud.tencent.com/product/tools</t>
  </si>
  <si>
    <t>私有域解析 Private DNS</t>
  </si>
  <si>
    <t>安全、稳定、高效的私有域名解析服务</t>
  </si>
  <si>
    <t>privatedns</t>
  </si>
  <si>
    <t>https://cloud.tencent.com/product/privatedns</t>
  </si>
  <si>
    <t>代码签名证书</t>
  </si>
  <si>
    <t>安全可靠的代码签名证书服务</t>
  </si>
  <si>
    <t>csc</t>
  </si>
  <si>
    <t>https://cloud.tencent.com/product/csc</t>
  </si>
  <si>
    <t>Discuz!</t>
  </si>
  <si>
    <t>领先的私域流量经营和社区系统</t>
  </si>
  <si>
    <t>discuz</t>
  </si>
  <si>
    <t>https://cloud.tencent.com/product/discuz</t>
  </si>
  <si>
    <t>云证通</t>
  </si>
  <si>
    <t>统一的数字证件管理平台</t>
  </si>
  <si>
    <t>tdcp</t>
  </si>
  <si>
    <t>https://cloud.tencent.com/product/tdcp</t>
  </si>
  <si>
    <t>云通信</t>
  </si>
  <si>
    <t>即时通信 IM</t>
  </si>
  <si>
    <t>承载支撑亿级 QQ 用户的通信服务</t>
  </si>
  <si>
    <t>im</t>
  </si>
  <si>
    <t>https://cloud.tencent.com/product/im</t>
  </si>
  <si>
    <t>移动推送 TPNS</t>
  </si>
  <si>
    <t>智能、精准、高抵达率的移动推送服务</t>
  </si>
  <si>
    <t>tpns</t>
  </si>
  <si>
    <t>https://cloud.tencent.com/product/tpns</t>
  </si>
  <si>
    <t>短信</t>
  </si>
  <si>
    <t>快速稳定、简单易用、触达全球的短信服务</t>
  </si>
  <si>
    <t>sms</t>
  </si>
  <si>
    <t>https://cloud.tencent.com/product/sms</t>
  </si>
  <si>
    <t>语音消息</t>
  </si>
  <si>
    <t>简单易用、快速接入的语音短信服务</t>
  </si>
  <si>
    <t>vms</t>
  </si>
  <si>
    <t>https://cloud.tencent.com/product/vms</t>
  </si>
  <si>
    <t>邮件推送</t>
  </si>
  <si>
    <t>简单快速，精准高效的邮件推送服务</t>
  </si>
  <si>
    <t>ses</t>
  </si>
  <si>
    <t>https://cloud.tencent.com/product/ses</t>
  </si>
  <si>
    <t>号码认证</t>
  </si>
  <si>
    <t>提供一键登录、本机校验两大功能</t>
  </si>
  <si>
    <t>nvs</t>
  </si>
  <si>
    <t>https://cloud.tencent.com/product/nvs</t>
  </si>
  <si>
    <t>移动网络加速</t>
  </si>
  <si>
    <t>在4G/5G网络下，提供网络加速服务</t>
  </si>
  <si>
    <t>mna</t>
  </si>
  <si>
    <t>https://cloud.tencent.com/product/mna</t>
  </si>
  <si>
    <t>区块链</t>
  </si>
  <si>
    <t>TBaaS</t>
  </si>
  <si>
    <t>低门槛，一站式接入的区块链服务</t>
  </si>
  <si>
    <t>tbaas</t>
  </si>
  <si>
    <t>https://cloud.tencent.com/product/tbaas</t>
  </si>
  <si>
    <t>动产质押区块链登记系统</t>
  </si>
  <si>
    <t>安全可信的大宗商品仓单供应链金融服务</t>
  </si>
  <si>
    <t>tbpr</t>
  </si>
  <si>
    <t>https://cloud.tencent.com/product/tbpr</t>
  </si>
  <si>
    <t>区块链可信取证</t>
  </si>
  <si>
    <t>在线实时取证、固证、公证服务</t>
  </si>
  <si>
    <t>btoe</t>
  </si>
  <si>
    <t>https://cloud.tencent.com/product/btoe</t>
  </si>
  <si>
    <t>分布式身份</t>
  </si>
  <si>
    <t>可信数字身份与数据交换基础服务</t>
  </si>
  <si>
    <t>tdid</t>
  </si>
  <si>
    <t>https://cloud.tencent.com/product/tdid</t>
  </si>
  <si>
    <t>企业应用</t>
  </si>
  <si>
    <t>智慧会务</t>
  </si>
  <si>
    <t>在线化、数字化、无纸化的会议助手</t>
  </si>
  <si>
    <t>tcc</t>
  </si>
  <si>
    <t>https://cloud.tencent.com/product/tcc</t>
  </si>
  <si>
    <t>腾讯云 IDaaS</t>
  </si>
  <si>
    <t>快速实现账户同步及数据打通</t>
  </si>
  <si>
    <t>tcid</t>
  </si>
  <si>
    <t>https://cloud.tencent.com/product/tcid</t>
  </si>
  <si>
    <t>企业集成服务</t>
  </si>
  <si>
    <t>全面、开放的企业级云端集成平台</t>
  </si>
  <si>
    <t>eis</t>
  </si>
  <si>
    <t>https://cloud.tencent.com/product/eis</t>
  </si>
  <si>
    <t>品牌经营管家</t>
  </si>
  <si>
    <t>品牌打假、舆情监控、经营合规等</t>
  </si>
  <si>
    <t>bma</t>
  </si>
  <si>
    <t>https://cloud.tencent.com/product/bma</t>
  </si>
  <si>
    <t>神笔低代码平台</t>
  </si>
  <si>
    <t>像画画一样快速搭建多终端企业级应用</t>
  </si>
  <si>
    <t>shenbi</t>
  </si>
  <si>
    <t>https://cloud.tencent.com/product/shenbi</t>
  </si>
  <si>
    <t>腾讯问卷</t>
  </si>
  <si>
    <t>个性专业安全的一站式调查研究服务平台</t>
  </si>
  <si>
    <t>survey</t>
  </si>
  <si>
    <t>https://cloud.tencent.com/product/survey</t>
  </si>
  <si>
    <t>腾讯企点</t>
  </si>
  <si>
    <t>数字化全渠道 客户沟通互动平台</t>
  </si>
  <si>
    <t>qidian</t>
  </si>
  <si>
    <t>https://cloud.tencent.com/product/qidian</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</si>
  <si>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</si>
  <si>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</si>
  <si>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ess</t>
  </si>
  <si>
    <t>https://cloud.tencent.com/product/ess</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</si>
  <si>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</si>
  <si>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</si>
  <si>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ess-integration</t>
  </si>
  <si>
    <t>https://cloud.tencent.com/product/ess-integration</t>
  </si>
  <si>
    <t>企业通信</t>
  </si>
  <si>
    <t>云呼叫中心</t>
  </si>
  <si>
    <t>提供便捷的互动式呼叫中心管理服务</t>
  </si>
  <si>
    <t>ccc</t>
  </si>
  <si>
    <t>https://cloud.tencent.com/product/ccc</t>
  </si>
  <si>
    <t>办公协同</t>
  </si>
  <si>
    <t>腾讯会议</t>
  </si>
  <si>
    <t>“云+端+AI”云视频会议解决方案</t>
  </si>
  <si>
    <t>tm</t>
  </si>
  <si>
    <t>https://cloud.tencent.com/product/tm</t>
  </si>
  <si>
    <t>腾讯文档企业版</t>
  </si>
  <si>
    <t>支持文档协作，多格式预览，文件存储及共享</t>
  </si>
  <si>
    <t>tde</t>
  </si>
  <si>
    <t>https://cloud.tencent.com/product/tde</t>
  </si>
  <si>
    <t>TAPD 敏捷项目管理</t>
  </si>
  <si>
    <t>提供贯穿敏捷研发生命周期的一站式服务</t>
  </si>
  <si>
    <t>tapd</t>
  </si>
  <si>
    <t>https://cloud.tencent.com/product/tapd</t>
  </si>
  <si>
    <t>腾讯乐享</t>
  </si>
  <si>
    <t>一站式企业社区</t>
  </si>
  <si>
    <t>lexiang</t>
  </si>
  <si>
    <t>https://cloud.tencent.com/product/lexiang</t>
  </si>
  <si>
    <t>腾讯HR助手</t>
  </si>
  <si>
    <t>提供优质的 e-HR 产品与服务</t>
  </si>
  <si>
    <t>hrm</t>
  </si>
  <si>
    <t>https://cloud.tencent.com/product/hrm</t>
  </si>
  <si>
    <t>腾讯企业邮</t>
  </si>
  <si>
    <t>全面、专业、专属定制的企业邮件服务</t>
  </si>
  <si>
    <t>exmail</t>
  </si>
  <si>
    <t>https://cloud.tencent.com/product/exmail</t>
  </si>
  <si>
    <t>企业服务</t>
  </si>
  <si>
    <t>商标注册</t>
  </si>
  <si>
    <t>专业顾问一对一， 为企业品牌保驾护航</t>
  </si>
  <si>
    <t>tmr</t>
  </si>
  <si>
    <t>https://cloud.tencent.com/product/tmr</t>
  </si>
  <si>
    <t>版权登记</t>
  </si>
  <si>
    <t>简单便捷的版权登记服务，保护著作权人权益。</t>
  </si>
  <si>
    <t>crr</t>
  </si>
  <si>
    <t>https://cloud.tencent.com/product/crr</t>
  </si>
  <si>
    <t>增值电信</t>
  </si>
  <si>
    <t>企业经营准入需求，保证产品上线合法性</t>
  </si>
  <si>
    <t>vat</t>
  </si>
  <si>
    <t>https://cloud.tencent.com/product/vat</t>
  </si>
  <si>
    <t>工商注册</t>
  </si>
  <si>
    <t>一站式工商注册服务体系</t>
  </si>
  <si>
    <t>br</t>
  </si>
  <si>
    <t>https://cloud.tencent.com/product/br</t>
  </si>
  <si>
    <t>网站建设</t>
  </si>
  <si>
    <t>强大的建站系统以及专属设计师服务</t>
  </si>
  <si>
    <t>wds</t>
  </si>
  <si>
    <t>https://cloud.tencent.com/product/wds</t>
  </si>
  <si>
    <t>行业应用</t>
  </si>
  <si>
    <t>教育服务</t>
  </si>
  <si>
    <t>数学作业批改</t>
  </si>
  <si>
    <t>拍照改作业，3秒搞定</t>
  </si>
  <si>
    <t>hcm</t>
  </si>
  <si>
    <t>https://cloud.tencent.com/product/hcm</t>
  </si>
  <si>
    <t>英文作文批改</t>
  </si>
  <si>
    <t>一键拍照，轻松批改英语作文</t>
  </si>
  <si>
    <t>ecc</t>
  </si>
  <si>
    <t>https://cloud.tencent.com/product/ecc</t>
  </si>
  <si>
    <t>腾学汇</t>
  </si>
  <si>
    <t>一站式的“教、学、练、训”在线平台</t>
  </si>
  <si>
    <t>tlab</t>
  </si>
  <si>
    <t>https://cloud.tencent.com/product/tlab</t>
  </si>
  <si>
    <t>互动白板</t>
  </si>
  <si>
    <t>实时流畅、功能全面在线互动白板服务</t>
  </si>
  <si>
    <t>tiw</t>
  </si>
  <si>
    <t>https://cloud.tencent.com/product/tiw</t>
  </si>
  <si>
    <t>AI 互动课开发套件</t>
  </si>
  <si>
    <t>为双师课堂提供基于 AI 的智能互动能力</t>
  </si>
  <si>
    <t>aics</t>
  </si>
  <si>
    <t>https://cloud.tencent.com/product/aics</t>
  </si>
  <si>
    <t>招生通</t>
  </si>
  <si>
    <t>院校招生一体化平台</t>
  </si>
  <si>
    <t>eoe</t>
  </si>
  <si>
    <t>https://cloud.tencent.com/product/eoe</t>
  </si>
  <si>
    <t>1+X 认证</t>
  </si>
  <si>
    <t>1+X职业技能等级证书的考核服务</t>
  </si>
  <si>
    <t>xcert</t>
  </si>
  <si>
    <t>https://cloud.tencent.com/product/xcert</t>
  </si>
  <si>
    <t>私域直播</t>
  </si>
  <si>
    <t>一分钟搭建企业专属直播间</t>
  </si>
  <si>
    <t>ptl</t>
  </si>
  <si>
    <t>https://cloud.tencent.com/product/ptl</t>
  </si>
  <si>
    <t>云课堂</t>
  </si>
  <si>
    <t>教育培训OMO课堂转型工具</t>
  </si>
  <si>
    <t>ocl</t>
  </si>
  <si>
    <t>https://cloud.tencent.com/product/ocl</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</si>
  <si>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</si>
  <si>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</si>
  <si>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soe-c</t>
  </si>
  <si>
    <t>https://cloud.tencent.com/product/soe-c</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</si>
  <si>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</si>
  <si>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</si>
  <si>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soe-e</t>
  </si>
  <si>
    <t>https://cloud.tencent.com/product/soe-e</t>
  </si>
  <si>
    <t>建筑服务</t>
  </si>
  <si>
    <t>腾讯智慧建筑管理平台</t>
  </si>
  <si>
    <t>智慧建筑场景的物联网类操作系统</t>
  </si>
  <si>
    <t>weiling</t>
  </si>
  <si>
    <t>https://cloud.tencent.com/product/weiling</t>
  </si>
  <si>
    <t>腾讯智慧建筑运营系统</t>
  </si>
  <si>
    <t>数字孪生，全景运营，智慧建筑的指挥中心</t>
  </si>
  <si>
    <t>weilingview</t>
  </si>
  <si>
    <t>https://cloud.tencent.com/product/weilingview</t>
  </si>
  <si>
    <t>腾讯智慧建筑 AI 能效</t>
  </si>
  <si>
    <t>物联网技术实现建筑能耗精细化管理</t>
  </si>
  <si>
    <t>weilingenergy</t>
  </si>
  <si>
    <t>https://cloud.tencent.com/product/weilingenergy</t>
  </si>
  <si>
    <t>腾讯一码通</t>
  </si>
  <si>
    <t>基于身份识别的智慧物业解决方案</t>
  </si>
  <si>
    <t>ymt</t>
  </si>
  <si>
    <t>https://cloud.tencent.com/product/ymt</t>
  </si>
  <si>
    <t>腾讯智慧视觉分析系统</t>
  </si>
  <si>
    <t>精准挖掘海量视频价值</t>
  </si>
  <si>
    <t>tiv</t>
  </si>
  <si>
    <t>https://cloud.tencent.com/product/tiv</t>
  </si>
  <si>
    <t>游戏服务</t>
  </si>
  <si>
    <t>游戏联机对战引擎</t>
  </si>
  <si>
    <t>实时、弹性扩容，高性能联机对战服务</t>
  </si>
  <si>
    <t>mgobe</t>
  </si>
  <si>
    <t>https://cloud.tencent.com/product/mgobe</t>
  </si>
  <si>
    <t>游戏多媒体引擎</t>
  </si>
  <si>
    <t>QQ 底层技术开放，玩转游戏音视频</t>
  </si>
  <si>
    <t>gme</t>
  </si>
  <si>
    <t>https://cloud.tencent.com/product/gme</t>
  </si>
  <si>
    <t>游戏服务器伸缩</t>
  </si>
  <si>
    <t>跨平台专用游戏服务器托管服务</t>
  </si>
  <si>
    <t>gse</t>
  </si>
  <si>
    <t>https://cloud.tencent.com/product/gse</t>
  </si>
  <si>
    <t>游戏玩家匹配</t>
  </si>
  <si>
    <t>灵活、强大的游戏玩家匹配服务</t>
  </si>
  <si>
    <t>gpm</t>
  </si>
  <si>
    <t>https://cloud.tencent.com/product/gpm</t>
  </si>
  <si>
    <t>移动服务</t>
  </si>
  <si>
    <t>腾讯客户端性能分析</t>
  </si>
  <si>
    <t>App 性能测试与监控</t>
  </si>
  <si>
    <t>qapm</t>
  </si>
  <si>
    <t>https://cloud.tencent.com/product/qapm</t>
  </si>
  <si>
    <t>正版曲库直通车</t>
  </si>
  <si>
    <t>快速、稳定、智能的正版曲库服务</t>
  </si>
  <si>
    <t>ame</t>
  </si>
  <si>
    <t>https://cloud.tencent.com/product/ame</t>
  </si>
  <si>
    <t>正版图库直通车</t>
  </si>
  <si>
    <t>海量，快速，正版图片素材服务</t>
  </si>
  <si>
    <t>ape</t>
  </si>
  <si>
    <t>https://cloud.tencent.com/product/ape</t>
  </si>
  <si>
    <t>金融服务</t>
  </si>
  <si>
    <t>企业收付平台</t>
  </si>
  <si>
    <t>连接企业与银行的收单分账服务</t>
  </si>
  <si>
    <t>cpdp</t>
  </si>
  <si>
    <t>https://cloud.tencent.com/product/cpdp</t>
  </si>
  <si>
    <t>云支付</t>
  </si>
  <si>
    <t>轻量化、可扩展的聚合支付产品</t>
  </si>
  <si>
    <t>cpay</t>
  </si>
  <si>
    <t>https://cloud.tencent.com/product/cpay</t>
  </si>
  <si>
    <t>金融资源聚合平台</t>
  </si>
  <si>
    <t>针对金融行业的一站式运营管控平台</t>
  </si>
  <si>
    <t>solar</t>
  </si>
  <si>
    <t>https://cloud.tencent.com/product/solar</t>
  </si>
  <si>
    <t>移动金融开发平台</t>
  </si>
  <si>
    <t>一站式移动金融开发平台</t>
  </si>
  <si>
    <t>tmf</t>
  </si>
  <si>
    <t>https://cloud.tencent.com/product/tmf</t>
  </si>
  <si>
    <t>金融专有云开发测试平台</t>
  </si>
  <si>
    <t>金融专有云产品的金融公有云环境版本</t>
  </si>
  <si>
    <t>fpcrdtp</t>
  </si>
  <si>
    <t>https://cloud.tencent.com/product/fpcrdtp</t>
  </si>
  <si>
    <t>供应链金融</t>
  </si>
  <si>
    <t>解决中小企业融资难、融资贵的问题</t>
  </si>
  <si>
    <t>tscf</t>
  </si>
  <si>
    <t>https://cloud.tencent.com/product/tscf</t>
  </si>
  <si>
    <t>企业金融服务平台</t>
  </si>
  <si>
    <t>中小企业融资信息服务平台</t>
  </si>
  <si>
    <t>tefp</t>
  </si>
  <si>
    <t>https://cloud.tencent.com/product/tefp</t>
  </si>
  <si>
    <t>政务服务</t>
  </si>
  <si>
    <t>智慧党建</t>
  </si>
  <si>
    <t>以“互联网+”打造智慧党建新模式</t>
  </si>
  <si>
    <t>spb</t>
  </si>
  <si>
    <t>https://cloud.tencent.com/product/spb</t>
  </si>
  <si>
    <t>腾讯数字农村</t>
  </si>
  <si>
    <t>打造面向乡村的数字化综合服务平台</t>
  </si>
  <si>
    <t>tdc</t>
  </si>
  <si>
    <t>https://cloud.tencent.com/product/tdc</t>
  </si>
  <si>
    <t>汽车服务</t>
  </si>
  <si>
    <t>网约车系统</t>
  </si>
  <si>
    <t>行业前沿的网约车全景配套系统</t>
  </si>
  <si>
    <t>chs</t>
  </si>
  <si>
    <t>https://cloud.tencent.com/product/chs</t>
  </si>
  <si>
    <t>企业出行服务系统</t>
  </si>
  <si>
    <t>专业的对公用车服务系统</t>
  </si>
  <si>
    <t>bmss</t>
  </si>
  <si>
    <t>https://cloud.tencent.com/product/bmss</t>
  </si>
  <si>
    <t>汽车精准获客服务</t>
  </si>
  <si>
    <t>人群洞察与潜客预判，助力车企营销</t>
  </si>
  <si>
    <t>apcas</t>
  </si>
  <si>
    <t>https://cloud.tencent.com/product/apcas</t>
  </si>
  <si>
    <t>汽车租赁系统</t>
  </si>
  <si>
    <t>私有、安全的汽车租赁系统</t>
  </si>
  <si>
    <t>crsys</t>
  </si>
  <si>
    <t>https://cloud.tencent.com/product/crsys</t>
  </si>
  <si>
    <t>新能源监控与转发平台</t>
  </si>
  <si>
    <t>安全高效的新能源车辆实时监控服务</t>
  </si>
  <si>
    <t>evmp</t>
  </si>
  <si>
    <t>https://cloud.tencent.com/product/evmp</t>
  </si>
  <si>
    <t>包车系统</t>
  </si>
  <si>
    <t>面向包车行业，提供端到系统的包车业务</t>
  </si>
  <si>
    <t>ccsys</t>
  </si>
  <si>
    <t>https://cloud.tencent.com/product/ccsys</t>
  </si>
  <si>
    <t>企业微信汽车行业版</t>
  </si>
  <si>
    <t>基于企业微信的汽车行业私域流量运营平台</t>
  </si>
  <si>
    <t>wav</t>
  </si>
  <si>
    <t>https://cloud.tencent.com/product/wav</t>
  </si>
  <si>
    <t>顺风车系统</t>
  </si>
  <si>
    <t>助力企业快速构建顺风车系统</t>
  </si>
  <si>
    <t>hrs</t>
  </si>
  <si>
    <t>https://cloud.tencent.com/product/hrs</t>
  </si>
  <si>
    <t>汽车智能网联产品套件</t>
  </si>
  <si>
    <t>稳定安全、可灵活接入的智能网联产品套件</t>
  </si>
  <si>
    <t>vicpk</t>
  </si>
  <si>
    <t>https://cloud.tencent.com/product/vicpk</t>
  </si>
  <si>
    <t>文旅服务</t>
  </si>
  <si>
    <t>数字文博采集与建模</t>
  </si>
  <si>
    <t>720°实景漫游、虚拟漫游、文物三维互动</t>
  </si>
  <si>
    <t>dmam</t>
  </si>
  <si>
    <t>https://cloud.tencent.com/product/dmam</t>
  </si>
  <si>
    <t>数字峰会平台</t>
  </si>
  <si>
    <t>会前会中会后全周期云峰会解决方案</t>
  </si>
  <si>
    <t>dmp</t>
  </si>
  <si>
    <t>https://cloud.tencent.com/product/dmp</t>
  </si>
  <si>
    <t>能源服务</t>
  </si>
  <si>
    <t>腾讯云综能工场</t>
  </si>
  <si>
    <t> 积木式组装您的综合能源平台</t>
  </si>
  <si>
    <t>energy-studio</t>
  </si>
  <si>
    <t>https://cloud.tencent.com/product/energy-studio</t>
  </si>
  <si>
    <t>碳引擎</t>
  </si>
  <si>
    <t>精准、灵活的拖拽式碳排放自动计算工具</t>
  </si>
  <si>
    <t>tan</t>
  </si>
  <si>
    <t>https://cloud.tencent.com/product/tan</t>
  </si>
  <si>
    <t>仿真云</t>
  </si>
  <si>
    <t>多块好省的仿真高性能计算服务</t>
  </si>
  <si>
    <t>cloudsim</t>
  </si>
  <si>
    <t>https://cloud.tencent.com/product/cloudsim</t>
  </si>
  <si>
    <t>医疗服务</t>
  </si>
  <si>
    <t>智能导诊</t>
  </si>
  <si>
    <t>分诊导诊、医务咨询等智能导医服务</t>
  </si>
  <si>
    <t>ig</t>
  </si>
  <si>
    <t>https://cloud.tencent.com/product/ig</t>
  </si>
  <si>
    <t>AI 就医助手</t>
  </si>
  <si>
    <t>患者就医的移动门诊咨询台</t>
  </si>
  <si>
    <t>ama</t>
  </si>
  <si>
    <t>https://cloud.tencent.com/product/ama</t>
  </si>
  <si>
    <t>AI 临床助手</t>
  </si>
  <si>
    <t>智能临床助手，提升医疗效率</t>
  </si>
  <si>
    <t>aca</t>
  </si>
  <si>
    <t>https://cloud.tencent.com/product/aca</t>
  </si>
  <si>
    <t>智能预问诊</t>
  </si>
  <si>
    <t>智能模拟医生问诊，提前收集患者病情</t>
  </si>
  <si>
    <t>ipc</t>
  </si>
  <si>
    <t>https://cloud.tencent.com/product/ipc</t>
  </si>
  <si>
    <t>医疗报告结构化</t>
  </si>
  <si>
    <t>高效专业的结构化提取服务</t>
  </si>
  <si>
    <t>mrs</t>
  </si>
  <si>
    <t>https://cloud.tencent.com/product/mrs</t>
  </si>
  <si>
    <t>精准预约</t>
  </si>
  <si>
    <t>智能、精准的医患匹配服务</t>
  </si>
  <si>
    <t>aipa</t>
  </si>
  <si>
    <t>https://cloud.tencent.com/product/aipa</t>
  </si>
  <si>
    <t>开发者服务</t>
  </si>
  <si>
    <t>监控与运维</t>
  </si>
  <si>
    <t>云拨测</t>
  </si>
  <si>
    <t>网站、域名、后台接口的智能监控服务</t>
  </si>
  <si>
    <t>cat</t>
  </si>
  <si>
    <t>https://cloud.tencent.com/product/cat</t>
  </si>
  <si>
    <t>应用性能观测</t>
  </si>
  <si>
    <t>一站式应用性能监控解决方案</t>
  </si>
  <si>
    <t>apm</t>
  </si>
  <si>
    <t>https://cloud.tencent.com/product/apm</t>
  </si>
  <si>
    <t>前端性能监控</t>
  </si>
  <si>
    <t>一站式前端性能质量监控解决方案</t>
  </si>
  <si>
    <t>rum</t>
  </si>
  <si>
    <t>https://cloud.tencent.com/product/rum</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</si>
  <si>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</si>
  <si>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</si>
  <si>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cm</t>
  </si>
  <si>
    <t>https://cloud.tencent.com/product/cm</t>
  </si>
  <si>
    <t>Prometheus 监控服务</t>
  </si>
  <si>
    <t>Prometheus 监控服务（Managed Service for Prometheus）在继承开源 Prometheus 监控能力的同时 ，提供高可用的 Prometheus 服务及与开源可视化的 Grafana，可减少用户的开发及运维成本。</t>
  </si>
  <si>
    <t>tmp</t>
  </si>
  <si>
    <t>https://cloud.tencent.com/product/tmp</t>
  </si>
  <si>
    <t>混沌演练平台</t>
  </si>
  <si>
    <t>遵循混沌工程实验原理的故障演练平台</t>
  </si>
  <si>
    <t>cfg</t>
  </si>
  <si>
    <t>https://cloud.tencent.com/product/cfg</t>
  </si>
  <si>
    <t>开发者工具</t>
  </si>
  <si>
    <t>压测大师</t>
  </si>
  <si>
    <t>服务器压测解决方案</t>
  </si>
  <si>
    <t>lm</t>
  </si>
  <si>
    <t>https://cloud.tencent.com/product/lm</t>
  </si>
  <si>
    <t>腾讯云代码分析</t>
  </si>
  <si>
    <t>云原生、分布式、高性能的代码分析平台</t>
  </si>
  <si>
    <t>tcap</t>
  </si>
  <si>
    <t>https://cloud.tencent.com/product/tcap</t>
  </si>
  <si>
    <t>测试服务</t>
  </si>
  <si>
    <t>快速、高效、低成本的云端测试服务</t>
  </si>
  <si>
    <t>wetest</t>
  </si>
  <si>
    <t>https://cloud.tencent.com/product/wetest</t>
  </si>
  <si>
    <t>CODING DevOps</t>
  </si>
  <si>
    <t>一站式 DevOps，提升研发效能</t>
  </si>
  <si>
    <t>coding</t>
  </si>
  <si>
    <t>https://cloud.tencent.com/product/coding</t>
  </si>
  <si>
    <t>云资源管理</t>
  </si>
  <si>
    <t>腾讯云助手</t>
  </si>
  <si>
    <t>移动管理腾讯云账户、云资源</t>
  </si>
  <si>
    <t>tca</t>
  </si>
  <si>
    <t>https://cloud.tencent.com/product/tca</t>
  </si>
  <si>
    <t>云 API</t>
  </si>
  <si>
    <t>以接口的形式访问腾讯云的各类资源</t>
  </si>
  <si>
    <t>api</t>
  </si>
  <si>
    <t>https://cloud.tencent.com/product/api</t>
  </si>
  <si>
    <t>命令行工具</t>
  </si>
  <si>
    <t>快速轻松地调用云 API 管理您的云资源</t>
  </si>
  <si>
    <t>cli</t>
  </si>
  <si>
    <t>https://cloud.tencent.com/product/cli</t>
  </si>
  <si>
    <t>资源编排 TIC</t>
  </si>
  <si>
    <t>高效安全的基础架构管理平台</t>
  </si>
  <si>
    <t>tic</t>
  </si>
  <si>
    <t>https://cloud.tencent.com/product/tic</t>
  </si>
  <si>
    <t>云顾问</t>
  </si>
  <si>
    <t>值得信赖的云资源优化顾问</t>
  </si>
  <si>
    <t>advisor</t>
  </si>
  <si>
    <t>https://cloud.tencent.com/product/advisor</t>
  </si>
  <si>
    <t>管理与审计</t>
  </si>
  <si>
    <t>访问管理</t>
  </si>
  <si>
    <t>便捷、安全的权限分配和子用户管理服务</t>
  </si>
  <si>
    <t>cam</t>
  </si>
  <si>
    <t>https://cloud.tencent.com/product/cam</t>
  </si>
  <si>
    <t>集团账号管理</t>
  </si>
  <si>
    <t>基于权限的腾讯云多账号管理服务</t>
  </si>
  <si>
    <t>organization</t>
  </si>
  <si>
    <t>https://cloud.tencent.com/product/organization</t>
  </si>
  <si>
    <t>商业流程服务</t>
  </si>
  <si>
    <t>标准、规范、电子化的云资源流程管理</t>
  </si>
  <si>
    <t>bpaas</t>
  </si>
  <si>
    <t>https://cloud.tencent.com/product/bpaas</t>
  </si>
  <si>
    <t>账号安全服务</t>
  </si>
  <si>
    <t>提供账号安全保障服务</t>
  </si>
  <si>
    <t>acss</t>
  </si>
  <si>
    <t>https://cloud.tencent.com/product/acss</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</si>
  <si>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</si>
  <si>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</si>
  <si>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cloudaudit</t>
  </si>
  <si>
    <t>https://cloud.tencent.com/product/cloudaudit</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</si>
  <si>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</si>
  <si>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</si>
  <si>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atd</t>
  </si>
  <si>
    <t>https://cloud.tencent.com/product/atd</t>
  </si>
  <si>
    <t>应用程序集成</t>
  </si>
  <si>
    <t>应用与服务编排工作流</t>
  </si>
  <si>
    <t>可视化编排腾讯云服务形成工作流模板</t>
  </si>
  <si>
    <t>asw</t>
  </si>
  <si>
    <t>https://cloud.tencent.com/product/asw</t>
  </si>
  <si>
    <t>设计协同管理工具</t>
  </si>
  <si>
    <t>设计协作平台</t>
  </si>
  <si>
    <t>一站式高效产品设计协作平台</t>
  </si>
  <si>
    <t>codesign</t>
  </si>
  <si>
    <t>https://cloud.tencent.com/product/codesign</t>
  </si>
  <si>
    <t>泰山创意创作</t>
  </si>
  <si>
    <t>秒速生产海量创意素材</t>
  </si>
  <si>
    <t>taidc</t>
  </si>
  <si>
    <t>https://cloud.tencent.com/product/taidc</t>
  </si>
  <si>
    <t>机型</t>
  </si>
  <si>
    <t>CPU(核)</t>
  </si>
  <si>
    <t>内存(G)</t>
  </si>
  <si>
    <t>配置</t>
  </si>
  <si>
    <t>标准月价(元)</t>
  </si>
  <si>
    <t>计数</t>
  </si>
  <si>
    <t>机型_配置</t>
  </si>
  <si>
    <t>配置列表</t>
    <phoneticPr fontId="1" type="noConversion"/>
  </si>
  <si>
    <t>cvm地域</t>
  </si>
  <si>
    <t>标准型 S6</t>
  </si>
  <si>
    <t>1核 1G</t>
  </si>
  <si>
    <t>1核 2G</t>
  </si>
  <si>
    <t>标准型 S6 - 1核 2G</t>
  </si>
  <si>
    <t>1核 4G</t>
  </si>
  <si>
    <t>标准型 S6 - 1核 4G</t>
  </si>
  <si>
    <t>2核 4G</t>
  </si>
  <si>
    <t>标准型 S6 - 2核 4G</t>
  </si>
  <si>
    <t>2核 8G</t>
  </si>
  <si>
    <t>标准型 S6 - 2核 8G</t>
  </si>
  <si>
    <t>4核 8G</t>
  </si>
  <si>
    <t>标准型 S6 - 4核 8G</t>
  </si>
  <si>
    <t>4核 16G</t>
  </si>
  <si>
    <t>标准型 S6 - 4核 16G</t>
  </si>
  <si>
    <t>8核 16G</t>
  </si>
  <si>
    <t>标准型 S6 - 8核 16G</t>
  </si>
  <si>
    <t>8核 32G</t>
  </si>
  <si>
    <t>标准型 S6 - 8核 32G</t>
  </si>
  <si>
    <t>16核 32G</t>
  </si>
  <si>
    <t>标准型 S6 - 16核 32G</t>
  </si>
  <si>
    <t>16核 64G</t>
  </si>
  <si>
    <t>标准型 S6 - 16核 64G</t>
  </si>
  <si>
    <t>32核 64G</t>
  </si>
  <si>
    <t>标准型 S6 - 32核 64G</t>
  </si>
  <si>
    <t>32核 128G</t>
  </si>
  <si>
    <t>标准型 S6 - 32核 128G</t>
  </si>
  <si>
    <t>cvm地域_机型</t>
  </si>
  <si>
    <t>cvm配置</t>
    <phoneticPr fontId="1" type="noConversion"/>
  </si>
  <si>
    <t>48核 96G</t>
  </si>
  <si>
    <t>标准型 S6 - 48核 96G</t>
  </si>
  <si>
    <t>48核 192G</t>
  </si>
  <si>
    <t>标准型 S6 - 48核 192G</t>
  </si>
  <si>
    <t>62核 216G</t>
  </si>
  <si>
    <t>标准型 S6 - 62核 216G</t>
  </si>
  <si>
    <t>64核 256G</t>
  </si>
  <si>
    <t>标准型 S6 - 64核 256G</t>
  </si>
  <si>
    <t>124核 432G</t>
  </si>
  <si>
    <t>标准型 S6 - 124核 432G</t>
  </si>
  <si>
    <t>标准型 SA2</t>
  </si>
  <si>
    <t>标准型 SA2 - 1核 1G</t>
  </si>
  <si>
    <t>标准型 SA2 - 1核 2G</t>
  </si>
  <si>
    <t>标准型 SA2 - 1核 4G</t>
  </si>
  <si>
    <t>标准型 SA2 - 2核 4G</t>
  </si>
  <si>
    <t>标准型 SA2 - 2核 8G</t>
  </si>
  <si>
    <t>标准型 SA2 - 4核 8G</t>
  </si>
  <si>
    <t>标准型 SA2 - 4核 16G</t>
  </si>
  <si>
    <t>标准型 SA2 - 8核 16G</t>
  </si>
  <si>
    <t>标准型 SA2 - 8核 32G</t>
  </si>
  <si>
    <t>标准型 SA2 - 16核 32G</t>
  </si>
  <si>
    <t>标准型 SA2 - 16核 64G</t>
  </si>
  <si>
    <t>标准型 SA2 - 32核 64G</t>
  </si>
  <si>
    <t>标准型 SA2 - 32核 128G</t>
  </si>
  <si>
    <t>标准型 SA2 - 48核 96G</t>
  </si>
  <si>
    <t>64核 128G</t>
  </si>
  <si>
    <t>标准型 SA2 - 64核 128G</t>
  </si>
  <si>
    <t>标准型 SA2 - 64核 256G</t>
  </si>
  <si>
    <t>80核 160G</t>
  </si>
  <si>
    <t>标准型 SA2 - 80核 160G</t>
  </si>
  <si>
    <t>90核 224G</t>
  </si>
  <si>
    <t>标准型 SA2 - 90核 224G</t>
  </si>
  <si>
    <t>128核 256G</t>
  </si>
  <si>
    <t>标准型 SA2 - 128核 256G</t>
  </si>
  <si>
    <t>160核 320G</t>
  </si>
  <si>
    <t>标准型 SA2 - 160核 320G</t>
  </si>
  <si>
    <t>180核 464G</t>
  </si>
  <si>
    <t>标准型 SA2 - 180核 464G</t>
  </si>
  <si>
    <t>标准型 S5</t>
  </si>
  <si>
    <t>标准型 S5 - 1核 2G</t>
  </si>
  <si>
    <t>标准型 S5 - 1核 4G</t>
  </si>
  <si>
    <t>标准型 S5 - 4核 8G</t>
  </si>
  <si>
    <t>标准型 S5 - 8核 16G</t>
  </si>
  <si>
    <t>标准型 S5 - 8核 32G</t>
  </si>
  <si>
    <t>标准型 S5 - 16核 32G</t>
  </si>
  <si>
    <t>标准型 S5 - 16核 64G</t>
  </si>
  <si>
    <t>24核 48G</t>
  </si>
  <si>
    <t>标准型 S5 - 24核 48G</t>
  </si>
  <si>
    <t>24核 96G</t>
  </si>
  <si>
    <t>标准型 S5 - 24核 96G</t>
  </si>
  <si>
    <t>标准型 S5 - 32核 64G</t>
  </si>
  <si>
    <t>标准型 S5 - 32核 128G</t>
  </si>
  <si>
    <t>标准型 S5 - 48核 96G</t>
  </si>
  <si>
    <t>标准型 S5 - 48核 192G</t>
  </si>
  <si>
    <t>标准型 S5 - 64核 256G</t>
  </si>
  <si>
    <t>标准存储增强型 S5se</t>
  </si>
  <si>
    <t>标准存储增强型 S5se - 4核 16G</t>
  </si>
  <si>
    <t>标准存储增强型 S5se - 8核 16G</t>
  </si>
  <si>
    <t>标准存储增强型 S5se - 8核 32G</t>
  </si>
  <si>
    <t>标准存储增强型 S5se - 16核 32G</t>
  </si>
  <si>
    <t>标准存储增强型 S5se - 16核 64G</t>
  </si>
  <si>
    <t>标准存储增强型 S5se - 32核 64G</t>
  </si>
  <si>
    <t>标准存储增强型 S5se - 32核 128G</t>
  </si>
  <si>
    <t>68核 316G</t>
  </si>
  <si>
    <t>标准存储增强型 S5se - 68核 316G</t>
  </si>
  <si>
    <t>标准型 SA3</t>
  </si>
  <si>
    <t>标准型 SA3 - 1核 1G</t>
  </si>
  <si>
    <t>标准型 SA3 - 1核 2G</t>
  </si>
  <si>
    <t>标准型 SA3 - 1核 4G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</si>
  <si>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</si>
  <si>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</si>
  <si>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</si>
  <si>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</si>
  <si>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</si>
  <si>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</si>
  <si>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</si>
  <si>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</si>
  <si>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</si>
  <si>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</si>
  <si>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</si>
  <si>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</si>
  <si>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</si>
  <si>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</si>
  <si>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</si>
  <si>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南京</t>
  </si>
  <si>
    <t>80核 320G</t>
  </si>
  <si>
    <t>标准型 SA3 - 80核 320G</t>
  </si>
  <si>
    <t>96核 192G</t>
  </si>
  <si>
    <t>标准型 SA3 - 96核 192G</t>
  </si>
  <si>
    <t>96核 384G</t>
  </si>
  <si>
    <t>标准型 SA3 - 96核 384G</t>
  </si>
  <si>
    <t>116核 216G</t>
  </si>
  <si>
    <t>标准型 SA3 - 116核 216G</t>
  </si>
  <si>
    <t>116核 470G</t>
  </si>
  <si>
    <t>标准型 SA3 - 116核 470G</t>
  </si>
  <si>
    <t>128核 215G</t>
  </si>
  <si>
    <t>标准型 SA3 - 128核 215G</t>
  </si>
  <si>
    <t>标准型 SA3 - 128核 256G</t>
  </si>
  <si>
    <t>标准型 SA3 - 160核 320G</t>
  </si>
  <si>
    <t>160核 640G</t>
  </si>
  <si>
    <t>标准型 SA3 - 160核 640G</t>
  </si>
  <si>
    <t>232核 432G</t>
  </si>
  <si>
    <t>标准型 SA3 - 232核 432G</t>
  </si>
  <si>
    <t>232核 940G</t>
  </si>
  <si>
    <t>标准型 SA3 - 232核 940G</t>
  </si>
  <si>
    <t>标准型 S4</t>
  </si>
  <si>
    <t>标准型 S4 - 1核 1G</t>
  </si>
  <si>
    <t>标准型 S4 - 1核 2G</t>
  </si>
  <si>
    <t>标准型 S4 - 1核 4G</t>
  </si>
  <si>
    <t>标准型 S4 - 2核 4G</t>
  </si>
  <si>
    <t>标准型 S4 - 2核 8G</t>
  </si>
  <si>
    <t>标准型 S4 - 4核 8G</t>
  </si>
  <si>
    <t>标准型 S4 - 4核 16G</t>
  </si>
  <si>
    <t>标准型 S4 - 8核 16G</t>
  </si>
  <si>
    <t>标准型 S4 - 8核 32G</t>
  </si>
  <si>
    <t>标准型 S4 - 16核 32G</t>
  </si>
  <si>
    <t>标准型 S4 - 16核 64G</t>
  </si>
  <si>
    <t>标准型 S4 - 24核 48G</t>
  </si>
  <si>
    <t>标准型 S4 - 24核 96G</t>
  </si>
  <si>
    <t>标准型 S4 - 32核 64G</t>
  </si>
  <si>
    <t>标准型 S4 - 32核 128G</t>
  </si>
  <si>
    <t>标准型 S4 - 48核 96G</t>
  </si>
  <si>
    <t>标准型 S4 - 48核 192G</t>
  </si>
  <si>
    <t>64核 192G</t>
  </si>
  <si>
    <t>标准型 S4 - 64核 192G</t>
  </si>
  <si>
    <t>标准型 S4 - 64核 256G</t>
  </si>
  <si>
    <t>72核 288G</t>
  </si>
  <si>
    <t>标准型 S4 - 72核 288G</t>
  </si>
  <si>
    <t>标准网络优化型 SN3ne</t>
  </si>
  <si>
    <t>标准网络优化型 SN3ne - 1核 2G</t>
  </si>
  <si>
    <t>标准网络优化型 SN3ne - 2核 4G</t>
  </si>
  <si>
    <t>标准网络优化型 SN3ne - 4核 8G</t>
  </si>
  <si>
    <t>标准网络优化型 SN3ne - 4核 16G</t>
  </si>
  <si>
    <t>标准网络优化型 SN3ne - 8核 16G</t>
  </si>
  <si>
    <t>标准网络优化型 SN3ne - 8核 32G</t>
  </si>
  <si>
    <t>12核 24G</t>
  </si>
  <si>
    <t>标准网络优化型 SN3ne - 12核 24G</t>
  </si>
  <si>
    <t>标准网络优化型 SN3ne - 16核 32G</t>
  </si>
  <si>
    <t>标准网络优化型 SN3ne - 16核 64G</t>
  </si>
  <si>
    <t>标准网络优化型 SN3ne - 24核 48G</t>
  </si>
  <si>
    <t>标准网络优化型 SN3ne - 24核 96G</t>
  </si>
  <si>
    <t>标准网络优化型 SN3ne - 32核 64G</t>
  </si>
  <si>
    <t>标准网络优化型 SN3ne - 32核 128G</t>
  </si>
  <si>
    <t>标准网络优化型 SN3ne - 48核 96G</t>
  </si>
  <si>
    <t>标准网络优化型 SN3ne - 48核 192G</t>
  </si>
  <si>
    <t>标准网络优化型 SN3ne - 64核 128G</t>
  </si>
  <si>
    <t>标准网络优化型 SN3ne - 64核 256G</t>
  </si>
  <si>
    <t>标准网络优化型 SN3ne - 72核 288G</t>
  </si>
  <si>
    <t>标准型 S3</t>
  </si>
  <si>
    <t>标准型 S3 - 1核 1G</t>
  </si>
  <si>
    <t>标准型 S3 - 1核 2G</t>
  </si>
  <si>
    <t>标准型 S3 - 1核 4G</t>
  </si>
  <si>
    <t>标准型 S3 - 2核 4G</t>
  </si>
  <si>
    <t>标准型 S3 - 2核 8G</t>
  </si>
  <si>
    <t>标准型 S3 - 4核 8G</t>
  </si>
  <si>
    <t>标准型 S3 - 4核 16G</t>
  </si>
  <si>
    <t>标准型 S3 - 8核 16G</t>
  </si>
  <si>
    <t>标准型 S3 - 8核 32G</t>
  </si>
  <si>
    <t>标准型 S3 - 12核 24G</t>
  </si>
  <si>
    <t>12核 48G</t>
  </si>
  <si>
    <t>标准型 S3 - 12核 48G</t>
  </si>
  <si>
    <t>标准型 S3 - 16核 32G</t>
  </si>
  <si>
    <t>标准型 S3 - 16核 64G</t>
  </si>
  <si>
    <t>标准型 S3 - 24核 48G</t>
  </si>
  <si>
    <t>标准型 S3 - 24核 96G</t>
  </si>
  <si>
    <t>标准型 S3 - 32核 64G</t>
  </si>
  <si>
    <t>标准型 S3 - 32核 128G</t>
  </si>
  <si>
    <t>成都</t>
  </si>
  <si>
    <t>标准型 S3 - 48核 96G</t>
  </si>
  <si>
    <t>标准型 S3 - 48核 192G</t>
  </si>
  <si>
    <t>标准型 S3 - 64核 256G</t>
  </si>
  <si>
    <t>标准型 S3 - 80核 320G</t>
  </si>
  <si>
    <t>标准型 SA1</t>
  </si>
  <si>
    <t>标准型 SA1 - 1核 1G</t>
  </si>
  <si>
    <t>标准型 SA1 - 1核 2G</t>
  </si>
  <si>
    <t>标准型 SA1 - 1核 4G</t>
  </si>
  <si>
    <t>标准型 SA1 - 2核 4G</t>
  </si>
  <si>
    <t>标准型 SA1 - 2核 8G</t>
  </si>
  <si>
    <t>标准型 SA1 - 4核 8G</t>
  </si>
  <si>
    <t>标准型 SA1 - 4核 16G</t>
  </si>
  <si>
    <t>标准型 SA1 - 8核 16G</t>
  </si>
  <si>
    <t>标准型 SA1 - 8核 32G</t>
  </si>
  <si>
    <t>标准型 SA1 - 16核 32G</t>
  </si>
  <si>
    <t>标准型 SA1 - 16核 64G</t>
  </si>
  <si>
    <t>标准型 SA1 - 32核 64G</t>
  </si>
  <si>
    <t>标准型 SA1 - 32核 128G</t>
  </si>
  <si>
    <t>标准型 SA1 - 64核 128G</t>
  </si>
  <si>
    <t>标准型 SA1 - 64核 256G</t>
  </si>
  <si>
    <t>128核 448G</t>
  </si>
  <si>
    <t>标准型 SA1 - 128核 448G</t>
  </si>
  <si>
    <t>标准型 S2</t>
  </si>
  <si>
    <t>标准型 S2 - 1核 1G</t>
  </si>
  <si>
    <t>标准型 S2 - 1核 2G</t>
  </si>
  <si>
    <t>重庆</t>
  </si>
  <si>
    <t>标准型 S2 - 1核 4G</t>
  </si>
  <si>
    <t>2核 2G</t>
  </si>
  <si>
    <t>标准型 S2 - 2核 2G</t>
  </si>
  <si>
    <t>标准型 S2 - 2核 4G</t>
  </si>
  <si>
    <t>标准型 S2 - 2核 8G</t>
  </si>
  <si>
    <t>标准型 S2 - 4核 8G</t>
  </si>
  <si>
    <t>标准型 S2 - 4核 16G</t>
  </si>
  <si>
    <t>标准型 S2 - 8核 16G</t>
  </si>
  <si>
    <t>标准型 S2 - 8核 32G</t>
  </si>
  <si>
    <t>标准型 S2 - 12核 24G</t>
  </si>
  <si>
    <t>标准型 S2 - 12核 48G</t>
  </si>
  <si>
    <t>标准型 S2 - 16核 32G</t>
  </si>
  <si>
    <t>标准型 S2 - 16核 64G</t>
  </si>
  <si>
    <t>标准型 S2 - 24核 48G</t>
  </si>
  <si>
    <t>标准型 S2 - 24核 96G</t>
  </si>
  <si>
    <t>标准型 S2 - 32核 64G</t>
  </si>
  <si>
    <t>标准型 S2 - 32核 128G</t>
  </si>
  <si>
    <t>56核 224G</t>
  </si>
  <si>
    <t>标准型 S2 - 56核 224G</t>
  </si>
  <si>
    <t>标准型 S1</t>
  </si>
  <si>
    <t>标准型 S1 - 1核 1G</t>
  </si>
  <si>
    <t>标准型 S1 - 1核 2G</t>
  </si>
  <si>
    <t>标准型 S1 - 1核 4G</t>
  </si>
  <si>
    <t>标准型 S1 - 2核 2G</t>
  </si>
  <si>
    <t>标准型 S1 - 2核 4G</t>
  </si>
  <si>
    <t>标准型 S1 - 2核 8G</t>
  </si>
  <si>
    <t>中国香港</t>
  </si>
  <si>
    <t>4核 4G</t>
  </si>
  <si>
    <t>标准型 S1 - 4核 4G</t>
  </si>
  <si>
    <t>标准型 S1 - 4核 8G</t>
  </si>
  <si>
    <t>标准型 S1 - 4核 16G</t>
  </si>
  <si>
    <t>8核 8G</t>
  </si>
  <si>
    <t>标准型 S1 - 8核 8G</t>
  </si>
  <si>
    <t>标准型 S1 - 8核 16G</t>
  </si>
  <si>
    <t>标准型 S1 - 8核 32G</t>
  </si>
  <si>
    <t>标准型 S1 - 12核 24G</t>
  </si>
  <si>
    <t>标准型 S1 - 12核 48G</t>
  </si>
  <si>
    <t>标准型 S1 - 16核 32G</t>
  </si>
  <si>
    <t>标准型 S1 - 24核 48G</t>
  </si>
  <si>
    <t>标准型 S1 - 32核 64G</t>
  </si>
  <si>
    <t>标准型 S1 - 48核 96G</t>
  </si>
  <si>
    <t>高IO型 IT5</t>
  </si>
  <si>
    <t>高IO型 IT5 - 16核 64G</t>
  </si>
  <si>
    <t>高IO型 IT5 - 32核 128G</t>
  </si>
  <si>
    <t>高IO型 IT5 - 64核 256G</t>
  </si>
  <si>
    <t>84核 320G</t>
  </si>
  <si>
    <t>高IO型 IT5 - 84核 320G</t>
  </si>
  <si>
    <t>高IO型 IT3</t>
  </si>
  <si>
    <t>高IO型 IT3 - 16核 64G</t>
  </si>
  <si>
    <t>新加坡</t>
  </si>
  <si>
    <t>高IO型 IT3 - 32核 128G</t>
  </si>
  <si>
    <t>高IO型 IT3 - 64核 256G</t>
  </si>
  <si>
    <t>高IO型 I3</t>
  </si>
  <si>
    <t>高IO型 I3 - 8核 32G</t>
  </si>
  <si>
    <t>高IO型 I3 - 16核 64G</t>
  </si>
  <si>
    <t>高IO型 I3 - 24核 96G</t>
  </si>
  <si>
    <t>高IO型 I3 - 32核 128G</t>
  </si>
  <si>
    <t>高IO型 I3 - 64核 256G</t>
  </si>
  <si>
    <t>内存型 M6</t>
  </si>
  <si>
    <t>1核 8G</t>
  </si>
  <si>
    <t>内存型 M6 - 1核 8G</t>
  </si>
  <si>
    <t>2核 12G</t>
  </si>
  <si>
    <t>内存型 M6 - 2核 12G</t>
  </si>
  <si>
    <t>4核 32G</t>
  </si>
  <si>
    <t>内存型 M6 - 4核 32G</t>
  </si>
  <si>
    <t>8核 64G</t>
  </si>
  <si>
    <t>内存型 M6 - 8核 64G</t>
  </si>
  <si>
    <t>16核 128G</t>
  </si>
  <si>
    <t>内存型 M6 - 16核 128G</t>
  </si>
  <si>
    <t>32核 256G</t>
  </si>
  <si>
    <t>内存型 M6 - 32核 256G</t>
  </si>
  <si>
    <t>62核 470G</t>
  </si>
  <si>
    <t>内存型 M6 - 62核 470G</t>
  </si>
  <si>
    <t>64核 512G</t>
  </si>
  <si>
    <t>内存型 M6 - 64核 512G</t>
  </si>
  <si>
    <t>124核 940G</t>
  </si>
  <si>
    <t>内存型 M6 - 124核 940G</t>
  </si>
  <si>
    <t>内存型 MA2</t>
  </si>
  <si>
    <t>内存型 MA2 - 1核 8G</t>
  </si>
  <si>
    <t>内存型 MA2 - 4核 32G</t>
  </si>
  <si>
    <t>曼谷</t>
  </si>
  <si>
    <t>内存型 MA2 - 8核 64G</t>
  </si>
  <si>
    <t>内存型 MA2 - 16核 128G</t>
  </si>
  <si>
    <t>内存型 MA2 - 32核 256G</t>
  </si>
  <si>
    <t>48核 384G</t>
  </si>
  <si>
    <t>内存型 MA2 - 48核 384G</t>
  </si>
  <si>
    <t>内存型 M5</t>
  </si>
  <si>
    <t>内存型 M5 - 1核 8G</t>
  </si>
  <si>
    <t>2核 16G</t>
  </si>
  <si>
    <t>内存型 M5 - 2核 16G</t>
  </si>
  <si>
    <t>内存型 M5 - 4核 32G</t>
  </si>
  <si>
    <t>内存型 M5 - 8核 64G</t>
  </si>
  <si>
    <t>12核 96G</t>
  </si>
  <si>
    <t>内存型 M5 - 12核 96G</t>
  </si>
  <si>
    <t>内存型 M5 - 16核 128G</t>
  </si>
  <si>
    <t>雅加达</t>
  </si>
  <si>
    <t>内存型 M5 - 32核 256G</t>
  </si>
  <si>
    <t>内存型 M5 - 64核 512G</t>
  </si>
  <si>
    <t>内存型 M4</t>
  </si>
  <si>
    <t>内存型 M4 - 1核 8G</t>
  </si>
  <si>
    <t>孟买</t>
  </si>
  <si>
    <t>内存型 M4 - 2核 16G</t>
  </si>
  <si>
    <t>内存型 M4 - 4核 32G</t>
  </si>
  <si>
    <t>内存型 M4 - 8核 64G</t>
  </si>
  <si>
    <t>内存型 M4 - 12核 96G</t>
  </si>
  <si>
    <t>12核 144G</t>
  </si>
  <si>
    <t>内存型 M4 - 12核 144G</t>
  </si>
  <si>
    <t>内存型 M4 - 16核 128G</t>
  </si>
  <si>
    <t>16核 192G</t>
  </si>
  <si>
    <t>内存型 M4 - 16核 192G</t>
  </si>
  <si>
    <t>内存型 M4 - 32核 256G</t>
  </si>
  <si>
    <t>32核 384G</t>
  </si>
  <si>
    <t>内存型 M4 - 32核 384G</t>
  </si>
  <si>
    <t>内存型 M4 - 64核 512G</t>
  </si>
  <si>
    <t>首尔</t>
  </si>
  <si>
    <t>72核 648G</t>
  </si>
  <si>
    <t>内存型 M4 - 72核 648G</t>
  </si>
  <si>
    <t>内存型 M3</t>
  </si>
  <si>
    <t>内存型 M3 - 1核 8G</t>
  </si>
  <si>
    <t>内存型 M3 - 2核 16G</t>
  </si>
  <si>
    <t>内存型 M3 - 4核 32G</t>
  </si>
  <si>
    <t>内存型 M3 - 8核 64G</t>
  </si>
  <si>
    <t>内存型 M3 - 12核 96G</t>
  </si>
  <si>
    <t>内存型 M3 - 12核 144G</t>
  </si>
  <si>
    <t>内存型 M3 - 16核 128G</t>
  </si>
  <si>
    <t>内存型 M3 - 16核 192G</t>
  </si>
  <si>
    <t>内存型 M3 - 32核 256G</t>
  </si>
  <si>
    <t>内存型 M3 - 32核 384G</t>
  </si>
  <si>
    <t>内存型 M3 - 64核 512G</t>
  </si>
  <si>
    <t>内存型 M2</t>
  </si>
  <si>
    <t>内存型 M2 - 1核 8G</t>
  </si>
  <si>
    <t>内存型 M2 - 2核 16G</t>
  </si>
  <si>
    <t>东京</t>
  </si>
  <si>
    <t>内存型 M2 - 4核 32G</t>
  </si>
  <si>
    <t>内存型 M2 - 8核 64G</t>
  </si>
  <si>
    <t>内存型 M2 - 12核 96G</t>
  </si>
  <si>
    <t>内存型 M2 - 16核 128G</t>
  </si>
  <si>
    <t>24核 192G</t>
  </si>
  <si>
    <t>内存型 M2 - 24核 192G</t>
  </si>
  <si>
    <t>内存型 M2 - 32核 256G</t>
  </si>
  <si>
    <t>内存型 M2 - 48核 384G</t>
  </si>
  <si>
    <t>56核 448G</t>
  </si>
  <si>
    <t>内存型 M2 - 56核 448G</t>
  </si>
  <si>
    <t>内存型 M1</t>
  </si>
  <si>
    <t>内存型 M1 - 1核 8G</t>
  </si>
  <si>
    <t>硅谷</t>
  </si>
  <si>
    <t>内存型 M1 - 2核 16G</t>
  </si>
  <si>
    <t>内存型 M1 - 4核 32G</t>
  </si>
  <si>
    <t>内存型 M1 - 8核 64G</t>
  </si>
  <si>
    <t>内存型 M1 - 12核 96G</t>
  </si>
  <si>
    <t>内存型 M1 - 16核 128G</t>
  </si>
  <si>
    <t>内存型 M1 - 24核 192G</t>
  </si>
  <si>
    <t>内存型 M1 - 32核 256G</t>
  </si>
  <si>
    <t>计算型 C6</t>
  </si>
  <si>
    <t>计算型 C6 - 4核 8G</t>
  </si>
  <si>
    <t>计算型 C6 - 4核 16G</t>
  </si>
  <si>
    <t>计算型 C6 - 8核 16G</t>
  </si>
  <si>
    <t>计算型 C6 - 8核 32G</t>
  </si>
  <si>
    <t>计算型 C6 - 16核 32G</t>
  </si>
  <si>
    <t>计算型 C6 - 16核 64G</t>
  </si>
  <si>
    <t>计算型 C6 - 32核 128G</t>
  </si>
  <si>
    <t>46核 216G</t>
  </si>
  <si>
    <t>计算型 C6 - 46核 216G</t>
  </si>
  <si>
    <t>计算型 C6 - 64核 256G</t>
  </si>
  <si>
    <t>计算型 C6 - 80核 320G</t>
  </si>
  <si>
    <t>92核 432G</t>
  </si>
  <si>
    <t>计算型 C6 - 92核 432G</t>
  </si>
  <si>
    <t>弗吉尼亚</t>
  </si>
  <si>
    <t>计算型 C5</t>
  </si>
  <si>
    <t>计算型 C5 - 4核 8G</t>
  </si>
  <si>
    <t>计算型 C5 - 4核 16G</t>
  </si>
  <si>
    <t>计算型 C5 - 8核 16G</t>
  </si>
  <si>
    <t>计算型 C5 - 8核 32G</t>
  </si>
  <si>
    <t>计算型 C5 - 16核 32G</t>
  </si>
  <si>
    <t>计算型 C5 - 16核 64G</t>
  </si>
  <si>
    <t>计算型 C5 - 32核 64G</t>
  </si>
  <si>
    <t>计算型 C5 - 32核 128G</t>
  </si>
  <si>
    <t>计算型 C5 - 48核 96G</t>
  </si>
  <si>
    <t>计算型 C5 - 48核 192G</t>
  </si>
  <si>
    <t>52核 184G</t>
  </si>
  <si>
    <t>计算型 C5 - 52核 184G</t>
  </si>
  <si>
    <t>计算型 C5 - 64核 128G</t>
  </si>
  <si>
    <t>多伦多</t>
  </si>
  <si>
    <t>计算型 C5 - 64核 256G</t>
  </si>
  <si>
    <t>104核 368G</t>
  </si>
  <si>
    <t>计算型 C5 - 104核 368G</t>
  </si>
  <si>
    <t>计算型 C4</t>
  </si>
  <si>
    <t>计算型 C4 - 4核 8G</t>
  </si>
  <si>
    <t>计算型 C4 - 4核 16G</t>
  </si>
  <si>
    <t>计算型 C4 - 8核 16G</t>
  </si>
  <si>
    <t>法兰克福</t>
  </si>
  <si>
    <t>计算型 C4 - 8核 32G</t>
  </si>
  <si>
    <t>计算型 C4 - 16核 32G</t>
  </si>
  <si>
    <t>计算型 C4 - 16核 64G</t>
  </si>
  <si>
    <t>32核 174G</t>
  </si>
  <si>
    <t>计算型 C4 - 32核 174G</t>
  </si>
  <si>
    <t>64核 348G</t>
  </si>
  <si>
    <t>计算型 C4 - 64核 348G</t>
  </si>
  <si>
    <t>计算网络增强型 CN3</t>
  </si>
  <si>
    <t>计算网络增强型 CN3 - 4核 8G</t>
  </si>
  <si>
    <t>计算网络增强型 CN3 - 4核 16G</t>
  </si>
  <si>
    <t>计算网络增强型 CN3 - 8核 16G</t>
  </si>
  <si>
    <t>计算网络增强型 CN3 - 8核 32G</t>
  </si>
  <si>
    <t>计算网络增强型 CN3 - 16核 32G</t>
  </si>
  <si>
    <t>计算网络增强型 CN3 - 16核 64G</t>
  </si>
  <si>
    <t>计算网络增强型 CN3 - 32核 64G</t>
  </si>
  <si>
    <t>计算网络增强型 CN3 - 32核 128G</t>
  </si>
  <si>
    <t>计算型 C3</t>
  </si>
  <si>
    <t>计算型 C3 - 4核 8G</t>
  </si>
  <si>
    <t>莫斯科</t>
  </si>
  <si>
    <t>计算型 C3 - 4核 16G</t>
  </si>
  <si>
    <t>计算型 C3 - 8核 16G</t>
  </si>
  <si>
    <t>计算型 C3 - 8核 32G</t>
  </si>
  <si>
    <t>计算型 C3 - 16核 32G</t>
  </si>
  <si>
    <t>计算型 C3 - 16核 64G</t>
  </si>
  <si>
    <t>计算型 C3 - 32核 64G</t>
  </si>
  <si>
    <t>计算型 C3 - 32核 128G</t>
  </si>
  <si>
    <t>计算型 C2</t>
  </si>
  <si>
    <t>计算型 C2 - 4核 8G</t>
  </si>
  <si>
    <t>计算型 C2 - 4核 16G</t>
  </si>
  <si>
    <t>计算型 C2 - 8核 16G</t>
  </si>
  <si>
    <t>计算型 C2 - 8核 32G</t>
  </si>
  <si>
    <t>计算型 C2 - 16核 32G</t>
  </si>
  <si>
    <t>计算型 C2 - 16核 64G</t>
  </si>
  <si>
    <t>计算型 C2 - 32核 64G</t>
  </si>
  <si>
    <t>32核 96G</t>
  </si>
  <si>
    <t>计算型 C2 - 32核 96G</t>
  </si>
  <si>
    <t>GPU计算型 GN6S</t>
  </si>
  <si>
    <t>4核 20G</t>
  </si>
  <si>
    <t>GPU计算型 GN6S - 4核 20G</t>
  </si>
  <si>
    <t>8核 40G</t>
  </si>
  <si>
    <t>GPU计算型 GN6S - 8核 40G</t>
  </si>
  <si>
    <t>GPU计算型 GN7</t>
  </si>
  <si>
    <t>GPU计算型 GN7 - 4核 20G</t>
  </si>
  <si>
    <t>GPU计算型 GN7 - 8核 32G</t>
  </si>
  <si>
    <t>10核 40G</t>
  </si>
  <si>
    <t>GPU计算型 GN7 - 10核 40G</t>
  </si>
  <si>
    <t>20核 80G</t>
  </si>
  <si>
    <t>GPU计算型 GN7 - 20核 80G</t>
  </si>
  <si>
    <t>GPU计算型 GN7 - 32核 128G</t>
  </si>
  <si>
    <t>40核 160G</t>
  </si>
  <si>
    <t>GPU计算型 GN7 - 40核 160G</t>
  </si>
  <si>
    <t>GPU计算型 GN7 - 80核 320G</t>
  </si>
  <si>
    <t>GPU计算型 GN8</t>
  </si>
  <si>
    <t>6核 56G</t>
  </si>
  <si>
    <t>GPU计算型 GN8 - 6核 56G</t>
  </si>
  <si>
    <t>14核 112G</t>
  </si>
  <si>
    <t>GPU计算型 GN8 - 14核 112G</t>
  </si>
  <si>
    <t>28核 224G</t>
  </si>
  <si>
    <t>GPU计算型 GN8 - 28核 224G</t>
  </si>
  <si>
    <t>GPU计算型 GN8 - 56核 448G</t>
  </si>
  <si>
    <t>GPU计算型 GN10X</t>
  </si>
  <si>
    <t>GPU计算型 GN10X - 8核 40G</t>
  </si>
  <si>
    <t>18核 80G</t>
  </si>
  <si>
    <t>GPU计算型 GN10X - 18核 80G</t>
  </si>
  <si>
    <t>36核 160G</t>
  </si>
  <si>
    <t>GPU计算型 GN10X - 36核 160G</t>
  </si>
  <si>
    <t>72核 320G</t>
  </si>
  <si>
    <t>GPU计算型 GN10X - 72核 320G</t>
  </si>
  <si>
    <t>GPU计算型 GN10Xp</t>
  </si>
  <si>
    <t>GPU计算型 GN10Xp - 10核 40G</t>
  </si>
  <si>
    <t>GPU计算型 GN10Xp - 20核 80G</t>
  </si>
  <si>
    <t>GPU计算型 GN10Xp - 40核 160G</t>
  </si>
  <si>
    <t>GPU计算型 GN10Xp - 80核 320G</t>
  </si>
  <si>
    <t>GPU推理型 GI3X</t>
  </si>
  <si>
    <t>GPU推理型 GI3X - 32核 64G</t>
  </si>
  <si>
    <t>90核 226G</t>
  </si>
  <si>
    <t>GPU推理型 GI3X - 90核 226G</t>
  </si>
  <si>
    <t>180核 452G</t>
  </si>
  <si>
    <t>GPU推理型 GI3X - 180核 452G</t>
  </si>
  <si>
    <t>GPU计算型 GT4</t>
  </si>
  <si>
    <t>16核 96G</t>
  </si>
  <si>
    <t>GPU计算型 GT4 - 16核 96G</t>
  </si>
  <si>
    <t>32核 192G</t>
  </si>
  <si>
    <t>GPU计算型 GT4 - 32核 192G</t>
  </si>
  <si>
    <t>82核 474G</t>
  </si>
  <si>
    <t>GPU计算型 GT4 - 82核 474G</t>
  </si>
  <si>
    <t>164核 948G</t>
  </si>
  <si>
    <t>GPU计算型 GT4 - 164核 948G</t>
  </si>
  <si>
    <t>FPGA加速型 FX4</t>
  </si>
  <si>
    <t>10核 88G</t>
  </si>
  <si>
    <t>FPGA加速型 FX4 - 10核 88G</t>
  </si>
  <si>
    <t>22核 176G</t>
  </si>
  <si>
    <t>FPGA加速型 FX4 - 22核 176G</t>
  </si>
  <si>
    <t>44核 352G</t>
  </si>
  <si>
    <t>FPGA加速型 FX4 - 44核 352G</t>
  </si>
  <si>
    <t>大数据型 D3</t>
  </si>
  <si>
    <t>大数据型 D3 - 8核 32G</t>
  </si>
  <si>
    <t>大数据型 D3 - 16核 64G</t>
  </si>
  <si>
    <t>大数据型 D3 - 32核 128G</t>
  </si>
  <si>
    <t>大数据型 D3 - 64核 256G</t>
  </si>
  <si>
    <t>大数据型 D3 - 84核 320G</t>
  </si>
  <si>
    <t>大数据型 D2</t>
  </si>
  <si>
    <t>大数据型 D2 - 8核 32G</t>
  </si>
  <si>
    <t>大数据型 D2 - 16核 64G</t>
  </si>
  <si>
    <t>大数据型 D2 - 24核 96G</t>
  </si>
  <si>
    <t>大数据型 D2 - 32核 128G</t>
  </si>
  <si>
    <t>大数据型 D2 - 64核 256G</t>
  </si>
  <si>
    <t>76核 320G</t>
  </si>
  <si>
    <t>大数据型 D2 - 76核 320G</t>
  </si>
  <si>
    <t>标准型 黑石物理服务器BMS4</t>
  </si>
  <si>
    <t>80核 384G</t>
  </si>
  <si>
    <t>标准型 黑石物理服务器BMS4 - 80核 384G</t>
  </si>
  <si>
    <t>大数据型 黑石物理服务器BMD2</t>
  </si>
  <si>
    <t>大数据型 黑石物理服务器BMD2 - 80核 384G</t>
  </si>
  <si>
    <t>高IO型 黑石物理服务器BMI5</t>
  </si>
  <si>
    <t>高IO型 黑石物理服务器BMI5 - 96核 384G</t>
  </si>
  <si>
    <t>GPU型 黑石物理服务器BMG5t</t>
  </si>
  <si>
    <t>GPU型 黑石物理服务器BMG5t - 96核 384G</t>
  </si>
  <si>
    <t>标准型 SA2 - 48核 192G</t>
  </si>
  <si>
    <t>90核 480G</t>
  </si>
  <si>
    <t>标准型 SA2 - 90核 480G</t>
  </si>
  <si>
    <t>180核 960G</t>
  </si>
  <si>
    <t>标准型 SA2 - 180核 960G</t>
  </si>
  <si>
    <t>24核 128G</t>
  </si>
  <si>
    <t>标准型 S4 - 24核 128G</t>
  </si>
  <si>
    <t>标准型 S4 - 76核 320G</t>
  </si>
  <si>
    <t>标准网络优化型 SN3ne - 76核 320G</t>
  </si>
  <si>
    <t>标准型 S3 - 24核 128G</t>
  </si>
  <si>
    <t>标准型 S3 - 40核 160G</t>
  </si>
  <si>
    <t>16核 48G</t>
  </si>
  <si>
    <t>标准型 S2 - 16核 48G</t>
  </si>
  <si>
    <t>高IO型 I3 - 76核 320G</t>
  </si>
  <si>
    <t>内存型 M4 - 24核 192G</t>
  </si>
  <si>
    <t>计算型 C5 - 2核 4G</t>
  </si>
  <si>
    <t>计算型 C5 - 32核 256G</t>
  </si>
  <si>
    <t>计算型 C4 - 2核 4G</t>
  </si>
  <si>
    <t>计算型 C2 - 4核 32G</t>
  </si>
  <si>
    <t>大数据型 D2 - 48核 192G</t>
  </si>
  <si>
    <t>大数据型 D1</t>
  </si>
  <si>
    <t>大数据型 D1 - 8核 32G</t>
  </si>
  <si>
    <t>大数据型 D1 - 16核 64G</t>
  </si>
  <si>
    <t>大数据型 D1 - 24核 96G</t>
  </si>
  <si>
    <t>大数据型 D1 - 32核 128G</t>
  </si>
  <si>
    <t>大数据型 D1 - 56核 224G</t>
  </si>
  <si>
    <t>大数据型 黑石物理服务器BMD3s</t>
  </si>
  <si>
    <t>大数据型 黑石物理服务器BMD3s - 96核 192G</t>
  </si>
  <si>
    <t>标准型 S5 - 1核 1G</t>
  </si>
  <si>
    <t>标准型 S5 - 16核 128G</t>
  </si>
  <si>
    <t>24核 64G</t>
  </si>
  <si>
    <t>标准型 S5 - 24核 64G</t>
  </si>
  <si>
    <t>24核 160G</t>
  </si>
  <si>
    <t>标准型 S5 - 24核 160G</t>
  </si>
  <si>
    <t>42核 160G</t>
  </si>
  <si>
    <t>标准型 S5 - 42核 160G</t>
  </si>
  <si>
    <t>标准型 S5 - 64核 192G</t>
  </si>
  <si>
    <t>76核 256G</t>
  </si>
  <si>
    <t>标准型 S5 - 76核 256G</t>
  </si>
  <si>
    <t>标准型 S5 - 84核 320G</t>
  </si>
  <si>
    <t>计算型 C3 - 2核 4G</t>
  </si>
  <si>
    <t>48核 128G</t>
  </si>
  <si>
    <t>标准型 SA2 - 48核 128G</t>
  </si>
  <si>
    <t>标准型 SA2 - 96核 192G</t>
  </si>
  <si>
    <t>标准型 S5 - 80核 160G</t>
  </si>
  <si>
    <t>232核 696G</t>
  </si>
  <si>
    <t>标准型 SA3 - 232核 696G</t>
  </si>
  <si>
    <t>标准型 S4 - 12核 48G</t>
  </si>
  <si>
    <t>28核 128G</t>
  </si>
  <si>
    <t>标准型 S4 - 28核 128G</t>
  </si>
  <si>
    <t>16核 16G</t>
  </si>
  <si>
    <t>标准型 S1 - 16核 16G</t>
  </si>
  <si>
    <t>高IO型 IT3 - 8核 32G</t>
  </si>
  <si>
    <t>内存型 M5 - 24核 192G</t>
  </si>
  <si>
    <t>84核 700G</t>
  </si>
  <si>
    <t>内存型 M5 - 84核 700G</t>
  </si>
  <si>
    <t>GPU计算型 GN6</t>
  </si>
  <si>
    <t>28核 48G</t>
  </si>
  <si>
    <t>GPU计算型 GN6 - 28核 48G</t>
  </si>
  <si>
    <t>56核 96G</t>
  </si>
  <si>
    <t>GPU计算型 GN6 - 56核 96G</t>
  </si>
  <si>
    <t>GPU型 黑石物理服务器BMG5v</t>
  </si>
  <si>
    <t>GPU型 黑石物理服务器BMG5v - 96核 384G</t>
  </si>
  <si>
    <t>标准型 S5 - 12核 24G</t>
  </si>
  <si>
    <t>内存型 M2 - 16核 192G</t>
  </si>
  <si>
    <t>计算型 C4 - 32核 128G</t>
  </si>
  <si>
    <t>计算型 C4 - 32核 256G</t>
  </si>
  <si>
    <t>计算型 C4 - 64核 256G</t>
  </si>
  <si>
    <t>48核 160G</t>
  </si>
  <si>
    <t>计算型 C3 - 48核 160G</t>
  </si>
  <si>
    <t>标准型 S3 - 64核 128G</t>
  </si>
  <si>
    <t>标准型 S1 - 16核 64G</t>
  </si>
  <si>
    <t>42核 350G</t>
  </si>
  <si>
    <t>内存型 M5 - 42核 350G</t>
  </si>
  <si>
    <t>80核 700G</t>
  </si>
  <si>
    <t>内存型 M3 - 80核 700G</t>
  </si>
  <si>
    <t>计算网络增强型 CN3 - 48核 160G</t>
  </si>
  <si>
    <t>计算型 C4 - 32核 64G</t>
  </si>
  <si>
    <t>标准型 S1 - 2核 12G</t>
  </si>
  <si>
    <t>内存型 M3 - 24核 192G</t>
  </si>
  <si>
    <t>Total</t>
  </si>
  <si>
    <t>CPU</t>
  </si>
  <si>
    <t>内存（GB）</t>
  </si>
  <si>
    <t>节点类型</t>
  </si>
  <si>
    <t>emr节点列表</t>
  </si>
  <si>
    <t>emr_cvm地域</t>
  </si>
  <si>
    <t>emr_cvm地域_机型</t>
  </si>
  <si>
    <t>杭州 EC</t>
  </si>
  <si>
    <t>=@FILTER('emr'!G3cvm价格[标准月价(元)],(cvm价格[地域]=[@地域])*(cvm价格[机型]=[@CVM机型])*(cvm价格[配置]=[@CVM配置]))</t>
  </si>
  <si>
    <t>圣保罗</t>
  </si>
  <si>
    <t>高 IO 型 IT5</t>
  </si>
  <si>
    <t>128核 512G</t>
  </si>
  <si>
    <t>标准型 SA3 - 128核 512G</t>
  </si>
  <si>
    <t>标准型 SA2 - 4核 4G</t>
  </si>
  <si>
    <t>标准型 SA2 - 8核 8G</t>
  </si>
  <si>
    <t>标准型 SA2 - 64核 192G</t>
  </si>
  <si>
    <t>高 IO 型 IT5 - 16核 64G</t>
  </si>
  <si>
    <t>高 IO 型 IT5 - 32核 128G</t>
  </si>
  <si>
    <t>高 IO 型 IT5 - 64核 256G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</si>
  <si>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</si>
  <si>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</si>
  <si>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</si>
  <si>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</si>
  <si>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</si>
  <si>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</si>
  <si>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</si>
  <si>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</si>
  <si>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</si>
  <si>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</si>
  <si>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</si>
  <si>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</si>
  <si>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</si>
  <si>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4核8000MB内存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</si>
  <si>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</si>
  <si>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</si>
  <si>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</si>
  <si>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</si>
  <si>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</si>
  <si>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</si>
  <si>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</si>
  <si>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</si>
  <si>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</si>
  <si>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</si>
  <si>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</si>
  <si>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</si>
  <si>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</si>
  <si>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</si>
  <si>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</si>
  <si>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</si>
  <si>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</si>
  <si>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</si>
  <si>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</si>
  <si>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</si>
  <si>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</si>
  <si>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</si>
  <si>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</si>
  <si>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</si>
  <si>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</si>
  <si>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</si>
  <si>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</si>
  <si>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数据验证</t>
    <phoneticPr fontId="1" type="noConversion"/>
  </si>
  <si>
    <t>IF(ISBLANK(P5),'cvm'!V3#,O5)</t>
  </si>
  <si>
    <t>CVM机型，级联下拉框，如果CVM配置选中后，则不允许再选CVM机型：</t>
  </si>
  <si>
    <t>table过滤</t>
    <phoneticPr fontId="1" type="noConversion"/>
  </si>
  <si>
    <t>@FILTER(region,region[状态]="on")</t>
  </si>
  <si>
    <t>过滤动态数组并不spill:</t>
    <phoneticPr fontId="1" type="noConversion"/>
  </si>
  <si>
    <t>INDIRECT("产品[产品名]")</t>
    <phoneticPr fontId="1" type="noConversion"/>
  </si>
  <si>
    <t>列表table</t>
    <phoneticPr fontId="1" type="noConversion"/>
  </si>
  <si>
    <t>AND($G5&lt;&gt;"自定义",NOT(ISNUMBER($Q5)))</t>
  </si>
  <si>
    <t>列表 不是自定义产品且非数字</t>
    <phoneticPr fontId="1" type="noConversion"/>
  </si>
  <si>
    <t>IF([@产品标识]="cvm",@FILTER(cvm价格[内存(G)],(cvm价格[地域]=[@地域])*(cvm价格[机型]=[@CVM机型])*(cvm价格[配置]=[@CVM配置])),0)</t>
  </si>
  <si>
    <t>cvm 内存</t>
  </si>
  <si>
    <t>变量</t>
    <phoneticPr fontId="1" type="noConversion"/>
  </si>
  <si>
    <t>值</t>
    <phoneticPr fontId="1" type="noConversion"/>
  </si>
  <si>
    <t>='cvm'!$EM$6</t>
  </si>
  <si>
    <t>='cvm'!$EM$19</t>
  </si>
  <si>
    <t>cvm机型</t>
  </si>
  <si>
    <t>='cvm'!$EN$6:$EN$11</t>
  </si>
  <si>
    <t>cvm配置</t>
  </si>
  <si>
    <t>='cvm'!$EN$19:$EN$349</t>
  </si>
  <si>
    <t>切片器_产品二级分类</t>
  </si>
  <si>
    <t>=""</t>
  </si>
  <si>
    <t>切片器_产品一级分类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</si>
</sst>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10"/>
      <color theme="1"/>
      <name val="Microsoft YaHei"/>
      <family val="2"/>
      <charset val="134"/>
    </font>
    <font>
      <b/>
      <i/>
      <sz val="11"/>
      <color theme="0" tint="-0.34998626667073579"/>
      <name val="等线"/>
      <family val="3"/>
      <charset val="134"/>
      <scheme val="minor"/>
    </font>
    <font>
      <b/>
      <i/>
      <sz val="11"/>
      <color rgb="FFA6A6A6"/>
      <name val="等线"/>
      <family val="3"/>
      <charset val="134"/>
      <scheme val="minor"/>
    </font>
    <font>
      <b/>
      <i/>
      <sz val="11"/>
      <color rgb="FFAEAAAA"/>
      <name val="等线"/>
      <family val="3"/>
      <charset val="134"/>
      <scheme val="minor"/>
    </font>
    <font>
      <b/>
      <i/>
      <sz val="11"/>
      <color rgb="FFFF0000"/>
      <name val="等线"/>
      <family val="2"/>
      <scheme val="minor"/>
    </font>
    <font>
      <b/>
      <i/>
      <sz val="11"/>
      <color rgb="FF808080"/>
      <name val="等线"/>
      <family val="2"/>
      <scheme val="minor"/>
    </font>
    <font>
      <sz val="9"/>
      <color rgb="FFFFFFFF"/>
      <name val="等线"/>
      <family val="2"/>
      <scheme val="minor"/>
    </font>
    <font>
      <sz val="11"/>
      <color theme="1"/>
      <name val="等线"/>
      <family val="3"/>
      <charset val="134"/>
      <scheme val="minor"/>
    </font>
    <font>
      <sz val="11"/>
      <color rgb="FF000000"/>
      <name val="等线"/>
      <family val="2"/>
      <scheme val="minor"/>
    </font>
    <font>
      <sz val="11"/>
      <color rgb="FF000000"/>
      <name val="等线"/>
      <family val="3"/>
      <charset val="134"/>
      <scheme val="minor"/>
    </font>
    <font>
      <sz val="11"/>
      <name val="等线"/>
      <charset val="134"/>
      <scheme val="minor"/>
    </font>
    <font>
      <i/>
      <sz val="11"/>
      <color rgb="FFFF0000"/>
      <name val="等线"/>
      <family val="3"/>
      <charset val="134"/>
      <scheme val="minor"/>
    </font>
    <font>
      <i/>
      <sz val="11"/>
      <color rgb="FFFF0000"/>
      <name val="等线"/>
      <family val="2"/>
      <scheme val="minor"/>
    </font>
  </fonts>
  <fills count="17">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9BC2E6"/>
        <bgColor indexed="64"/>
      </patternFill>
    </fill>
    <fill>
      <patternFill patternType="solid">
        <fgColor rgb="FF305496"/>
        <bgColor indexed="64"/>
      </patternFill>
    </fill>
    <fill>
      <patternFill patternType="solid">
        <fgColor rgb="FF2F75B5"/>
        <bgColor indexed="64"/>
      </patternFill>
    </fill>
    <fill>
      <patternFill patternType="solid">
        <fgColor theme="0" tint="-0.14999847407452621"/>
        <bgColor indexed="64"/>
      </patternFill>
    </fill>
    <fill>
      <patternFill patternType="solid">
        <fgColor rgb="FFBDD7EE"/>
        <bgColor indexed="64"/>
      </patternFill>
    </fill>
    <fill>
      <patternFill patternType="solid">
        <fgColor rgb="FFD9D9D9"/>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rgb="FFFF0000"/>
        <bgColor indexed="64"/>
      </patternFill>
    </fill>
  </fills>
  <borders count="2">
    <border>
      <left/>
      <right/>
      <top/>
      <bottom/>
      <diagonal/>
    </border>
    <border>
      <left/>
      <right/>
      <top/>
      <bottom style="thin">
        <color rgb="FF9BC2E6"/>
      </bottom>
      <diagonal/>
    </border>
  </borders>
  <cellStyleXfs count="3">
    <xf numFmtId="0" fontId="0" fillId="0" borderId="0"/>
    <xf numFmtId="0" fontId="2" fillId="3" borderId="0" applyNumberFormat="0" applyBorder="0" applyAlignment="0" applyProtection="0"/>
    <xf numFmtId="0" fontId="5" fillId="0" borderId="0" applyNumberFormat="0" applyFill="0" applyBorder="0" applyAlignment="0" applyProtection="0"/>
  </cellStyleXfs>
  <cellXfs count="57">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0" fillId="7" borderId="0" xfId="0" applyFill="1"/>
    <xf numFmtId="0" fontId="4" fillId="0" borderId="0" xfId="0" applyFont="1"/>
    <xf numFmtId="0" fontId="2" fillId="6" borderId="0" xfId="0" applyFont="1" applyFill="1" applyAlignment="1">
      <alignment horizontal="center" wrapText="1"/>
    </xf>
    <xf numFmtId="49" fontId="0" fillId="0" borderId="0" xfId="0" applyNumberFormat="1" applyAlignment="1">
      <alignment horizontal="left"/>
    </xf>
    <xf numFmtId="0" fontId="5" fillId="0" borderId="0" xfId="2" applyNumberFormat="1"/>
    <xf numFmtId="3" fontId="5" fillId="0" borderId="0" xfId="2" applyNumberFormat="1"/>
    <xf numFmtId="0" fontId="2" fillId="9" borderId="0" xfId="0" applyFont="1" applyFill="1" applyAlignment="1">
      <alignment horizontal="center" wrapText="1"/>
    </xf>
    <xf numFmtId="0" fontId="2" fillId="8" borderId="0" xfId="0" applyFont="1" applyFill="1" applyAlignment="1">
      <alignment horizontal="center" wrapText="1"/>
    </xf>
    <xf numFmtId="0" fontId="6" fillId="9" borderId="0" xfId="0" applyFont="1" applyFill="1" applyAlignment="1">
      <alignment horizontal="center"/>
    </xf>
    <xf numFmtId="0" fontId="6" fillId="5" borderId="0" xfId="1" applyFont="1" applyFill="1" applyAlignment="1">
      <alignment horizontal="center"/>
    </xf>
    <xf numFmtId="0" fontId="7" fillId="6" borderId="0" xfId="0" applyFont="1" applyFill="1" applyAlignment="1">
      <alignment horizontal="center"/>
    </xf>
    <xf numFmtId="0" fontId="8" fillId="0" borderId="0" xfId="0" applyFont="1" applyAlignment="1">
      <alignment horizontal="left" vertical="center"/>
    </xf>
    <xf numFmtId="3" fontId="9" fillId="0" borderId="0" xfId="0" applyNumberFormat="1" applyFont="1"/>
    <xf numFmtId="3" fontId="10" fillId="0" borderId="0" xfId="0" applyNumberFormat="1" applyFont="1"/>
    <xf numFmtId="3" fontId="11" fillId="0" borderId="0" xfId="0" applyNumberFormat="1" applyFont="1"/>
    <xf numFmtId="0" fontId="9" fillId="10" borderId="0" xfId="0" applyFont="1" applyFill="1"/>
    <xf numFmtId="0" fontId="0" fillId="11" borderId="0" xfId="0" applyFill="1"/>
    <xf numFmtId="0" fontId="0" fillId="13" borderId="0" xfId="0" applyFill="1"/>
    <xf numFmtId="0" fontId="11" fillId="0" borderId="0" xfId="0" applyFont="1"/>
    <xf numFmtId="0" fontId="0" fillId="14" borderId="0" xfId="0" applyFill="1"/>
    <xf numFmtId="0" fontId="15" fillId="0" borderId="0" xfId="0" applyFont="1"/>
    <xf numFmtId="0" fontId="16" fillId="0" borderId="0" xfId="0" applyFont="1"/>
    <xf numFmtId="0" fontId="16" fillId="15" borderId="0" xfId="0" applyFont="1" applyFill="1"/>
    <xf numFmtId="0" fontId="0" fillId="2" borderId="0" xfId="0" applyFill="1" applyAlignment="1">
      <alignment wrapText="1"/>
    </xf>
    <xf numFmtId="3" fontId="17" fillId="0" borderId="0" xfId="0" applyNumberFormat="1" applyFont="1"/>
    <xf numFmtId="0" fontId="7" fillId="9" borderId="0" xfId="0" applyFont="1" applyFill="1" applyAlignment="1">
      <alignment horizontal="center"/>
    </xf>
    <xf numFmtId="0" fontId="14" fillId="16" borderId="0" xfId="0" applyFont="1" applyFill="1"/>
    <xf numFmtId="0" fontId="0" fillId="16" borderId="1" xfId="0" applyFill="1" applyBorder="1" applyAlignment="1">
      <alignment horizontal="center" wrapText="1"/>
    </xf>
    <xf numFmtId="0" fontId="0" fillId="0" borderId="0" xfId="0" applyAlignment="1">
      <alignment wrapText="1"/>
    </xf>
    <xf numFmtId="0" fontId="7" fillId="8" borderId="0" xfId="0" applyFont="1" applyFill="1" applyAlignment="1">
      <alignment horizontal="center"/>
    </xf>
    <xf numFmtId="0" fontId="0" fillId="8" borderId="0" xfId="0" applyFill="1" applyAlignment="1">
      <alignment horizontal="center" wrapText="1"/>
    </xf>
    <xf numFmtId="0" fontId="9" fillId="10" borderId="0" xfId="0" applyFont="1" applyFill="1" applyAlignment="1">
      <alignment horizontal="center"/>
    </xf>
    <xf numFmtId="3" fontId="5" fillId="0" borderId="0" xfId="2" applyNumberFormat="1" applyAlignment="1">
      <alignment horizontal="left"/>
    </xf>
    <xf numFmtId="0" fontId="11" fillId="0" borderId="0" xfId="0" applyFont="1" applyAlignment="1">
      <alignment horizontal="left"/>
    </xf>
    <xf numFmtId="0" fontId="18" fillId="0" borderId="0" xfId="0" applyFont="1"/>
    <xf numFmtId="0" fontId="3" fillId="9" borderId="0" xfId="0" applyFont="1" applyFill="1" applyAlignment="1">
      <alignment horizontal="center"/>
    </xf>
    <xf numFmtId="0" fontId="3" fillId="8" borderId="0" xfId="0" applyFont="1" applyFill="1" applyAlignment="1">
      <alignment horizontal="center"/>
    </xf>
    <xf numFmtId="0" fontId="7" fillId="16" borderId="0" xfId="0" applyFont="1" applyFill="1" applyAlignment="1">
      <alignment horizontal="center"/>
    </xf>
    <xf numFmtId="0" fontId="2" fillId="16" borderId="0" xfId="0" applyFont="1" applyFill="1" applyAlignment="1">
      <alignment horizontal="center" wrapText="1"/>
    </xf>
    <xf numFmtId="0" fontId="6" fillId="8" borderId="0" xfId="0" applyFont="1" applyFill="1"/>
    <xf numFmtId="0" fontId="6" fillId="9" borderId="0" xfId="0" applyFont="1" applyFill="1"/>
    <xf numFmtId="0" fontId="3" fillId="9" borderId="0" xfId="0" applyFont="1" applyFill="1"/>
    <xf numFmtId="3" fontId="19" fillId="0" borderId="0" xfId="0" applyNumberFormat="1" applyFont="1"/>
    <xf numFmtId="0" fontId="20" fillId="0" borderId="0" xfId="0" applyFont="1"/>
    <xf numFmtId="0" fontId="12" fillId="12" borderId="0" xfId="0" applyFont="1" applyFill="1" applyAlignment="1">
      <alignment horizontal="center"/>
    </xf>
    <xf numFmtId="0" fontId="3" fillId="9" borderId="0" xfId="0" applyFont="1" applyFill="1" applyAlignment="1">
      <alignment horizontal="center"/>
    </xf>
    <xf numFmtId="0" fontId="3" fillId="6" borderId="0" xfId="0" applyFont="1" applyFill="1" applyAlignment="1">
      <alignment horizontal="center"/>
    </xf>
    <xf numFmtId="0" fontId="2" fillId="9" borderId="1" xfId="0" applyFont="1" applyFill="1" applyBorder="1" applyAlignment="1">
      <alignment horizontal="center"/>
    </xf>
    <xf numFmtId="0" fontId="2" fillId="5" borderId="0" xfId="1" applyFill="1" applyAlignment="1">
      <alignment horizontal="center"/>
    </xf>
    <xf numFmtId="0" fontId="13" fillId="12" borderId="0" xfId="0" applyFont="1" applyFill="1" applyAlignment="1">
      <alignment horizontal="center"/>
    </xf>
    <xf numFmtId="0" fontId="3" fillId="8" borderId="0" xfId="0" applyFont="1" applyFill="1" applyAlignment="1">
      <alignment horizontal="center"/>
    </xf>
    <xf numFmtId="0" fontId="3" fillId="16" borderId="0" xfId="0" applyFont="1" applyFill="1" applyAlignment="1">
      <alignment horizontal="center"/>
    </xf>
    <xf numFmtId="0" fontId="5" fillId="0" borderId="0" xfId="2"/>
  </cellXfs>
  <cellStyles count="3">
    <cellStyle name="常规" xfId="0" builtinId="0"/>
    <cellStyle name="超链接" xfId="2" builtinId="8"/>
    <cellStyle name="着色 5" xfId="1" builtinId="45"/>
  </cellStyles>
  <dxfs count="115">
    <dxf>
      <font>
        <color rgb="FF000000"/>
      </font>
      <fill>
        <patternFill patternType="solid">
          <fgColor indexed="64"/>
          <bgColor rgb="FFC6E0B4"/>
        </patternFill>
      </fil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color rgb="FFFF0000"/>
      </font>
      <numFmt numFmtId="0" formatCode="Genera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2"/>
        <scheme val="minor"/>
      </font>
      <numFmt numFmtId="0" formatCode="Genera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2"/>
        <scheme val="minor"/>
      </font>
      <numFmt numFmtId="0" formatCode="General"/>
    </dxf>
    <dxf>
      <font>
        <b val="0"/>
        <i/>
        <strike val="0"/>
        <condense val="0"/>
        <extend val="0"/>
        <outline val="0"/>
        <shadow val="0"/>
        <u val="none"/>
        <vertAlign val="baseline"/>
        <sz val="11"/>
        <color rgb="FFFF0000"/>
        <name val="等线"/>
        <family val="2"/>
        <scheme val="minor"/>
      </font>
      <numFmt numFmtId="0" formatCode="General"/>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rgb="FFFF0000"/>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rgb="FFFF0000"/>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rgb="FFFF0000"/>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rgb="FFFF0000"/>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rgb="FFAEAAAA"/>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rgb="FFAEAAAA"/>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rgb="FFA6A6A6"/>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rgb="FFA6A6A6"/>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numFmt numFmtId="0" formatCode="General"/>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numFmt numFmtId="3" formatCode="#,##0"/>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rgb="FF000000"/>
        <name val="等线"/>
        <family val="3"/>
        <charset val="134"/>
        <scheme val="minor"/>
      </font>
      <numFmt numFmtId="3" formatCode="#,##0"/>
      <fill>
        <patternFill patternType="none">
          <fgColor indexed="64"/>
          <bgColor indexed="65"/>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rgb="FF000000"/>
        <name val="等线"/>
        <family val="3"/>
        <charset val="134"/>
        <scheme val="minor"/>
      </font>
      <numFmt numFmtId="3" formatCode="#,##0"/>
      <fill>
        <patternFill patternType="none"/>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rgb="FF000000"/>
        <name val="等线"/>
        <family val="3"/>
        <charset val="134"/>
        <scheme val="minor"/>
      </font>
      <numFmt numFmtId="3" formatCode="#,##0"/>
      <fill>
        <patternFill patternType="none">
          <fgColor indexed="64"/>
          <bgColor indexed="65"/>
        </patternFill>
      </fill>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rgb="FF000000"/>
        <name val="等线"/>
        <family val="3"/>
        <charset val="134"/>
        <scheme val="minor"/>
      </font>
      <numFmt numFmtId="3" formatCode="#,##0"/>
      <fill>
        <patternFill patternType="none"/>
      </fill>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i/>
        <strike val="0"/>
        <outline val="0"/>
        <shadow val="0"/>
        <u val="none"/>
        <vertAlign val="baseline"/>
        <sz val="11"/>
        <color theme="0" tint="-0.34998626667073579"/>
        <name val="等线"/>
        <family val="3"/>
        <charset val="134"/>
        <scheme val="minor"/>
      </font>
      <numFmt numFmtId="3" formatCode="#,##0"/>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i/>
        <strike val="0"/>
        <outline val="0"/>
        <shadow val="0"/>
        <u val="none"/>
        <vertAlign val="baseline"/>
        <sz val="11"/>
        <color theme="0" tint="-0.34998626667073579"/>
        <name val="等线"/>
        <family val="3"/>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dxf>
    <dxf>
      <border diagonalUp="0" diagonalDown="0" outline="0">
        <left/>
        <right/>
        <top style="thin">
          <color rgb="FF9BC2E6"/>
        </top>
        <bottom/>
      </border>
    </dxf>
    <dxf>
      <alignment horizontal="left" vertical="bottom" textRotation="0" wrapText="0" indent="0" justifyLastLine="0" shrinkToFit="0" readingOrder="0"/>
      <border diagonalUp="0" diagonalDown="0" outline="0">
        <left/>
        <right/>
        <top style="thin">
          <color rgb="FF9BC2E6"/>
        </top>
        <bottom/>
      </border>
    </dxf>
    <dxf>
      <numFmt numFmtId="3" formatCode="#,##0"/>
      <alignment horizontal="left" vertical="bottom" textRotation="0" wrapText="0" indent="0" justifyLastLine="0" shrinkToFit="0" readingOrder="0"/>
    </dxf>
    <dxf>
      <font>
        <b/>
        <i/>
        <strike val="0"/>
        <condense val="0"/>
        <extend val="0"/>
        <outline val="0"/>
        <shadow val="0"/>
        <u val="none"/>
        <vertAlign val="baseline"/>
        <sz val="11"/>
        <color rgb="FFAEAAAA"/>
        <name val="等线"/>
        <family val="3"/>
        <charset val="134"/>
        <scheme val="minor"/>
      </font>
      <alignment horizontal="left" vertical="bottom" textRotation="0" wrapText="0" indent="0" justifyLastLine="0" shrinkToFit="0" readingOrder="0"/>
      <border diagonalUp="0" diagonalDown="0" outline="0">
        <left/>
        <right/>
        <top style="thin">
          <color rgb="FF9BC2E6"/>
        </top>
        <bottom/>
      </border>
    </dxf>
    <dxf>
      <font>
        <b/>
        <i/>
        <color rgb="FFAEAAAA"/>
        <family val="3"/>
        <charset val="134"/>
      </font>
      <numFmt numFmtId="0" formatCode="General"/>
      <alignment horizontal="left" vertical="bottom" textRotation="0" wrapText="0" indent="0" justifyLastLine="0" shrinkToFit="0" readingOrder="0"/>
    </dxf>
    <dxf>
      <alignment horizontal="left" vertical="bottom" textRotation="0" wrapText="0" indent="0" justifyLastLine="0" shrinkToFit="0" readingOrder="0"/>
      <border diagonalUp="0" diagonalDown="0" outline="0">
        <left/>
        <right/>
        <top style="thin">
          <color rgb="FF9BC2E6"/>
        </top>
        <bottom/>
      </border>
    </dxf>
    <dxf>
      <numFmt numFmtId="30" formatCode="@"/>
      <alignment horizontal="left"/>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outline="0">
        <top style="thin">
          <color rgb="FF9BC2E6"/>
        </top>
      </border>
    </dxf>
    <dxf>
      <border outline="0">
        <left style="thin">
          <color rgb="FF9BC2E6"/>
        </left>
        <right style="thin">
          <color rgb="FF9BC2E6"/>
        </right>
        <top style="thin">
          <color rgb="FF9BC2E6"/>
        </top>
        <bottom style="thin">
          <color rgb="FF9BC2E6"/>
        </bottom>
      </border>
    </dxf>
    <dxf>
      <border outline="0">
        <bottom style="thin">
          <color rgb="FF9BC2E6"/>
        </bottom>
      </border>
    </dxf>
    <dxf>
      <alignment horizontal="center" wrapText="1"/>
    </dxf>
    <dxf>
      <font>
        <strike/>
        <color theme="0" tint="-0.34998626667073579"/>
      </font>
      <fill>
        <patternFill>
          <bgColor theme="0" tint="-0.14996795556505021"/>
        </patternFill>
      </fill>
    </dxf>
  </dxfs>
  <tableStyles count="0" defaultTableStyle="TableStyleMedium2" defaultPivotStyle="PivotStyleLight16"/>
  <colors>
    <mruColors>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3.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tyles" Target="styles.xml"/><Relationship Id="rId23" Type="http://schemas.microsoft.com/office/2017/10/relationships/person" Target="persons/person.xml"/><Relationship Id="rId10" Type="http://schemas.microsoft.com/office/2007/relationships/slicerCache" Target="slicerCaches/slicerCache1.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2</xdr:col>
      <xdr:colOff>723900</xdr:colOff>
      <xdr:row>0</xdr:row>
      <xdr:rowOff>19050</xdr:rowOff>
    </xdr:from>
    <xdr:to>
      <xdr:col>5</xdr:col>
      <xdr:colOff>114300</xdr:colOff>
      <xdr:row>0</xdr:row>
      <xdr:rowOff>1000125</xdr:rowOff>
    </xdr:to>
    <mc:AlternateContent xmlns:mc="http://schemas.openxmlformats.org/markup-compatibility/2006" xmlns:sle15="http://schemas.microsoft.com/office/drawing/2012/slicer">
      <mc:Choice Requires="sle15">
        <xdr:graphicFrame macro="">
          <xdr:nvGraphicFramePr>
            <xdr:cNvPr id="3" name="产品标识">
              <a:extLst>
                <a:ext uri="{FF2B5EF4-FFF2-40B4-BE49-F238E27FC236}">
                  <a16:creationId xmlns:a16="http://schemas.microsoft.com/office/drawing/2014/main" id="{DF81FE5A-6BBA-4C75-85F4-5E4102ACCA2F}"/>
                </a:ext>
                <a:ext uri="{147F2762-F138-4A5C-976F-8EAC2B608ADB}">
                  <a16:predDERef xmlns:a16="http://schemas.microsoft.com/office/drawing/2014/main" pred="{2FA68131-3ACF-444A-A3D3-57B32C6DF75B}"/>
                </a:ext>
              </a:extLst>
            </xdr:cNvPr>
            <xdr:cNvGraphicFramePr/>
          </xdr:nvGraphicFramePr>
          <xdr:xfrm>
            <a:off x="0" y="0"/>
            <a:ext cx="0" cy="0"/>
          </xdr:xfrm>
          <a:graphic>
            <a:graphicData uri="http://schemas.microsoft.com/office/drawing/2010/slicer">
              <sle:slicer xmlns:sle="http://schemas.microsoft.com/office/drawing/2010/slicer" name="产品标识"/>
            </a:graphicData>
          </a:graphic>
        </xdr:graphicFrame>
      </mc:Choice>
      <mc:Fallback xmlns="">
        <xdr:sp macro="" textlink="">
          <xdr:nvSpPr>
            <xdr:cNvPr id="0" name=""/>
            <xdr:cNvSpPr>
              <a:spLocks noTextEdit="1"/>
            </xdr:cNvSpPr>
          </xdr:nvSpPr>
          <xdr:spPr>
            <a:xfrm>
              <a:off x="3267075" y="19050"/>
              <a:ext cx="1719263" cy="1585913"/>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1833562</xdr:colOff>
      <xdr:row>0</xdr:row>
      <xdr:rowOff>1524000</xdr:rowOff>
    </xdr:to>
    <mc:AlternateContent xmlns:mc="http://schemas.openxmlformats.org/markup-compatibility/2006" xmlns:sle15="http://schemas.microsoft.com/office/drawing/2012/slicer">
      <mc:Choice Requires="sle15">
        <xdr:graphicFrame macro="">
          <xdr:nvGraphicFramePr>
            <xdr:cNvPr id="2" name="产品一级分类">
              <a:extLst>
                <a:ext uri="{FF2B5EF4-FFF2-40B4-BE49-F238E27FC236}">
                  <a16:creationId xmlns:a16="http://schemas.microsoft.com/office/drawing/2014/main" id="{E33C752C-8EF3-44EA-B4AB-AFF61E411D91}"/>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mlns="">
        <xdr:sp macro="" textlink="">
          <xdr:nvSpPr>
            <xdr:cNvPr id="0" name=""/>
            <xdr:cNvSpPr>
              <a:spLocks noTextEdit="1"/>
            </xdr:cNvSpPr>
          </xdr:nvSpPr>
          <xdr:spPr>
            <a:xfrm>
              <a:off x="0" y="0"/>
              <a:ext cx="4400550"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1857375</xdr:colOff>
      <xdr:row>0</xdr:row>
      <xdr:rowOff>0</xdr:rowOff>
    </xdr:from>
    <xdr:to>
      <xdr:col>5</xdr:col>
      <xdr:colOff>214313</xdr:colOff>
      <xdr:row>0</xdr:row>
      <xdr:rowOff>1533525</xdr:rowOff>
    </xdr:to>
    <mc:AlternateContent xmlns:mc="http://schemas.openxmlformats.org/markup-compatibility/2006" xmlns:sle15="http://schemas.microsoft.com/office/drawing/2012/slicer">
      <mc:Choice Requires="sle15">
        <xdr:graphicFrame macro="">
          <xdr:nvGraphicFramePr>
            <xdr:cNvPr id="3" name="产品二级分类">
              <a:extLst>
                <a:ext uri="{FF2B5EF4-FFF2-40B4-BE49-F238E27FC236}">
                  <a16:creationId xmlns:a16="http://schemas.microsoft.com/office/drawing/2014/main" id="{E8C871F6-F590-49F4-B62B-1C6AA1D1B498}"/>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mlns="">
        <xdr:sp macro="" textlink="">
          <xdr:nvSpPr>
            <xdr:cNvPr id="0" name=""/>
            <xdr:cNvSpPr>
              <a:spLocks noTextEdit="1"/>
            </xdr:cNvSpPr>
          </xdr:nvSpPr>
          <xdr:spPr>
            <a:xfrm>
              <a:off x="4424363" y="0"/>
              <a:ext cx="7696200" cy="153352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571500</xdr:colOff>
      <xdr:row>0</xdr:row>
      <xdr:rowOff>28575</xdr:rowOff>
    </xdr:from>
    <xdr:to>
      <xdr:col>14</xdr:col>
      <xdr:colOff>0</xdr:colOff>
      <xdr:row>2</xdr:row>
      <xdr:rowOff>28575</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5972175" y="28575"/>
          <a:ext cx="6010275" cy="34290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2</xdr:col>
      <xdr:colOff>2343150</xdr:colOff>
      <xdr:row>7</xdr:row>
      <xdr:rowOff>76200</xdr:rowOff>
    </xdr:from>
    <xdr:to>
      <xdr:col>8</xdr:col>
      <xdr:colOff>652462</xdr:colOff>
      <xdr:row>26</xdr:row>
      <xdr:rowOff>100013</xdr:rowOff>
    </xdr:to>
    <xdr:sp macro="" textlink="">
      <xdr:nvSpPr>
        <xdr:cNvPr id="2" name="TextBox 1">
          <a:extLst>
            <a:ext uri="{FF2B5EF4-FFF2-40B4-BE49-F238E27FC236}">
              <a16:creationId xmlns:a16="http://schemas.microsoft.com/office/drawing/2014/main" id="{E23B7471-CF0A-4A6F-9AFE-F819411328DA}"/>
            </a:ext>
          </a:extLst>
        </xdr:cNvPr>
        <xdr:cNvSpPr txBox="1"/>
      </xdr:nvSpPr>
      <xdr:spPr>
        <a:xfrm>
          <a:off x="6429375" y="1276350"/>
          <a:ext cx="5672137" cy="3281363"/>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000" b="0">
              <a:latin typeface="Microsoft YaHei" panose="020B0503020204020204" pitchFamily="34" charset="-122"/>
              <a:ea typeface="Microsoft YaHei" panose="020B0503020204020204" pitchFamily="34" charset="-122"/>
            </a:rPr>
            <a:t>公式备注：</a:t>
          </a:r>
        </a:p>
        <a:p>
          <a:pPr marL="0" indent="0" algn="l"/>
          <a:endParaRPr lang="en-US" altLang="ja-JP" sz="1000" b="0">
            <a:latin typeface="Microsoft YaHei" panose="020B0503020204020204" pitchFamily="34" charset="-122"/>
            <a:ea typeface="Microsoft YaHei" panose="020B0503020204020204" pitchFamily="34" charset="-122"/>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peng chen" id="{A9104A9B-4613-4A31-8714-27AD5BFBE8F7}" userId="6042fb2a31f58545"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6" xr16:uid="{02855717-7298-45BE-BC7E-0CC40D803AE8}"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7" xr16:uid="{3267CD45-4230-415C-9014-F72AFDB92DE0}" autoFormatId="16" applyNumberFormats="0" applyBorderFormats="0" applyFontFormats="0" applyPatternFormats="0" applyAlignmentFormats="0" applyWidthHeightFormats="0">
  <queryTableRefresh nextId="11" unboundColumnsRight="2">
    <queryTableFields count="8">
      <queryTableField id="1" name="产品一级分类" tableColumnId="9"/>
      <queryTableField id="2" name="产品二级分类" tableColumnId="2"/>
      <queryTableField id="3" name="产品名" tableColumnId="3"/>
      <queryTableField id="4" name="产品描述" tableColumnId="4"/>
      <queryTableField id="5" name="产品标识" tableColumnId="5"/>
      <queryTableField id="6" name="产品URL" tableColumnId="6"/>
      <queryTableField id="9" dataBound="0" tableColumnId="1"/>
      <queryTableField id="10" dataBound="0"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1" xr16:uid="{00000000-0016-0000-0300-000000000000}" autoFormatId="16" applyNumberFormats="0" applyBorderFormats="0" applyFontFormats="0" applyPatternFormats="0" applyAlignmentFormats="0" applyWidthHeightFormats="0">
  <queryTableRefresh nextId="24">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2" xr16:uid="{3BF00067-9547-4CDF-9435-EC83544CEA8B}" autoFormatId="16" applyNumberFormats="0" applyBorderFormats="0" applyFontFormats="0" applyPatternFormats="0" applyAlignmentFormats="0" applyWidthHeightFormats="0">
  <queryTableRefresh nextId="6" unboundColumnsRight="1">
    <queryTableFields count="4">
      <queryTableField id="1" name="地域" tableColumnId="3"/>
      <queryTableField id="2" name="机型" tableColumnId="2"/>
      <queryTableField id="3" name="计数" tableColumnId="1"/>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3" xr16:uid="{49278B3B-AB38-406E-A7A4-C68CE5C418A8}"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4" xr16:uid="{17DF0B96-2372-4E71-85E6-E9E608ADF0EB}"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0" xr16:uid="{00000000-0016-0000-0400-000001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5" xr16:uid="{2F194CEA-0CA2-49FD-AE78-0A4966B2518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fb t="e">#NAME?</fb>
    <v>4</v>
    <v>1</v>
  </rv>
  <rv s="1">
    <fb t="e">#NAME?</fb>
    <v>4</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CC894BDE-C576-4BE4-BDF4-B5C018D28734}" sourceName="产品一级分类">
  <extLst>
    <x:ext xmlns:x15="http://schemas.microsoft.com/office/spreadsheetml/2010/11/main" uri="{2F2917AC-EB37-4324-AD4E-5DD8C200BD13}">
      <x15:tableSlicerCache tableId="13" column="9"/>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DEA63653-E460-4AD8-91CF-826CC017CAC3}" sourceName="产品二级分类">
  <extLst>
    <x:ext xmlns:x15="http://schemas.microsoft.com/office/spreadsheetml/2010/11/main" uri="{2F2917AC-EB37-4324-AD4E-5DD8C200BD13}">
      <x15:tableSlicerCache tableId="13"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标识" xr10:uid="{83EE00A4-0608-4CB2-B70C-1FE25EF760B1}" sourceName="产品标识">
  <extLst>
    <x:ext xmlns:x15="http://schemas.microsoft.com/office/spreadsheetml/2010/11/main" uri="{2F2917AC-EB37-4324-AD4E-5DD8C200BD13}">
      <x15:tableSlicerCache tableId="3" column="3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标识" xr10:uid="{67F96BCE-26A6-4A75-8AE0-137934988B07}" cache="切片器_产品标识" caption="产品标识" columnCount="4"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9A05120A-BBD2-44A7-B20D-D8167CA77E0A}" cache="切片器_产品一级分类" caption="产品一级分类" columnCount="3" rowHeight="201613"/>
  <slicer name="产品二级分类" xr10:uid="{69E10F86-1337-4CB8-B534-B5042093A684}" cache="切片器_产品二级分类" caption="产品二级分类" columnCount="4" rowHeight="201613"/>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5:AT17" headerRowDxfId="113" headerRowBorderDxfId="112" tableBorderDxfId="111" totalsRowBorderDxfId="110">
  <autoFilter ref="A5:AT17" xr:uid="{E0083FE0-8EFD-4234-8A9A-9D369AB6E2A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autoFilter>
  <tableColumns count="46">
    <tableColumn id="1" xr3:uid="{AED17FFB-E3A6-4A1F-B446-0C4DF944D30E}" name="相关部门" totalsRowLabel="汇总" totalsRowDxfId="109"/>
    <tableColumn id="2" xr3:uid="{0DA53E76-33AC-47F8-9E62-A74B1E7E04AD}" name="应用" totalsRowDxfId="108"/>
    <tableColumn id="3" xr3:uid="{E4C1A01B-F3A5-45C7-93B0-E37860A4340F}" name="子应用" totalsRowDxfId="107"/>
    <tableColumn id="25" xr3:uid="{EAABBD90-7890-4917-985F-D0047E534F98}" name="环境" totalsRowDxfId="106"/>
    <tableColumn id="4" xr3:uid="{C8E7BB52-6C02-4D93-8ACB-7948CE76514E}" name="用途" totalsRowDxfId="105"/>
    <tableColumn id="48" xr3:uid="{EC0BA922-AD7D-4567-9519-9C0A784AE9AF}" name="地域" totalsRowDxfId="104"/>
    <tableColumn id="5" xr3:uid="{C94D7A1B-D3CF-4BDE-990E-158121AFD4DF}" name="产品" dataDxfId="103" totalsRowDxfId="102"/>
    <tableColumn id="36" xr3:uid="{AD88BFFC-EAAE-4728-965B-C633F892DED4}" name="产品标识" dataDxfId="101" totalsRowDxfId="100">
      <calculatedColumnFormula array="1">IF(ISBLANK(G6),"", IFERROR(_xlfn.SINGLE(_xlfn._xlws.FILTER(UPPER(产品[产品标识]),产品[产品名搜索用]=price[[#This Row],[产品]])),"自定义"))</calculatedColumnFormula>
    </tableColumn>
    <tableColumn id="35" xr3:uid="{9833CFA7-40CD-4F4E-89E5-C93DA40BD4EC}" name="产品链接" dataDxfId="99" totalsRowDxfId="98">
      <calculatedColumnFormula array="1">IFERROR(HYPERLINK(_xlfn.SINGLE(_xlfn._xlws.FILTER(产品[产品URL],产品[产品标识]=price[ [#This Row],[产品标识] ])),price[[#This Row],[产品标识]]),"")</calculatedColumnFormula>
    </tableColumn>
    <tableColumn id="38" xr3:uid="{A4BF9B08-401C-4E88-8B02-D939AA18EECF}" name="可用区" totalsRowDxfId="97"/>
    <tableColumn id="23" xr3:uid="{414B19CA-F273-4D08-A979-1F32F0D9EE69}" name="CVM机型_配置" dataDxfId="96" totalsRowDxfId="95"/>
    <tableColumn id="11" xr3:uid="{307BBE98-1E38-4FBF-893D-6AA4256179FE}" name="CVM系统盘HDD" dataDxfId="94" totalsRowDxfId="93">
      <calculatedColumnFormula array="1">INDEX(price[#Headers],1,COLUMN())</calculatedColumnFormula>
    </tableColumn>
    <tableColumn id="12" xr3:uid="{A9572D60-D8F8-4B8B-9E66-4F03AFEF779D}" name="CVM系统盘SSD" dataDxfId="92" totalsRowDxfId="91"/>
    <tableColumn id="13" xr3:uid="{2CA619E3-C864-4B52-8677-359E85BE763F}" name="CVM数据盘HDD" dataDxfId="90" totalsRowDxfId="89"/>
    <tableColumn id="14" xr3:uid="{65AD1090-BB30-4C7B-B572-40D236AB9B42}" name="CVM数据盘SSD" dataDxfId="88" totalsRowDxfId="87"/>
    <tableColumn id="8" xr3:uid="{256C7CF9-3941-4CB6-9397-F46903FE0E06}" name="原CVM月单价" dataDxfId="86" totalsRowDxfId="85">
      <calculatedColumnFormula array="1">IF(price[[#This Row],[产品标识]]="cvm",_xlfn.SINGLE(_xlfn._xlws.FILTER(cvm[标准月价(元)],(cvm[地域]=price[[#This Row],[地域]])*(cvm[机型_配置]=price[[#This Row],[CVM机型_配置]])))+0.35*(price[[#This Row],[CVM系统盘HDD]]+price[[#This Row],[CVM数据盘HDD]])+1*(price[[#This Row],[CVM系统盘SSD]]+price[[#This Row],[CVM数据盘SSD]]),0)</calculatedColumnFormula>
    </tableColumn>
    <tableColumn id="28" xr3:uid="{69F91549-A101-47DC-A58D-EDDB8B072386}" name="CDB实例规格" totalsRowDxfId="84"/>
    <tableColumn id="15" xr3:uid="{3B2F6D63-3652-4FA1-9526-C107FF03352F}" name="CDB架构 节点数" totalsRowDxfId="83"/>
    <tableColumn id="33" xr3:uid="{CF967255-4E24-45D3-A1CE-6E44309BEB29}" name="CDB只读节点数" totalsRowDxfId="82"/>
    <tableColumn id="16" xr3:uid="{DDDAF5AF-FB47-41C2-B4D4-3F6DF435B0C3}" name="CDB硬盘" totalsRowDxfId="81"/>
    <tableColumn id="17" xr3:uid="{2C2ADD0A-6060-41D8-8C04-8FC0895F209B}" name="原CDB月单价" dataDxfId="80" totalsRowDxfId="79">
      <calculatedColumnFormula array="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calculatedColumnFormula>
    </tableColumn>
    <tableColumn id="19" xr3:uid="{2BA52E87-5851-4F00-8661-6966DCE40D9A}" name="CRS架构" dataDxfId="78" totalsRowDxfId="77"/>
    <tableColumn id="43" xr3:uid="{F410AAA8-A20C-4DA4-82D4-E30FBAD807DB}" name="CRS分片数量" dataDxfId="76" totalsRowDxfId="75"/>
    <tableColumn id="34" xr3:uid="{8C6E1174-54C2-4A56-A44A-13D234B867D7}" name="CRS分片容量" dataDxfId="74" totalsRowDxfId="73"/>
    <tableColumn id="42" xr3:uid="{C4B590FA-CB64-44F3-8CBE-735C8A535C47}" name="CRS副本数量" dataDxfId="72" totalsRowDxfId="71"/>
    <tableColumn id="39" xr3:uid="{7BD9756F-2080-4E50-A5CB-74A985BABD55}" name="原CRS月单价" dataDxfId="70">
      <calculatedColumnFormula array="1">IF(price[[#This Row],[产品标识]]="crs",_xlfn._xlws.FILTER(crs价格[（元/GB/月）], (crs价格[地域]=#REF! )* (crs价格[架构]=price[[#This Row],[CRS架构]])),0)*(price[[#This Row],[CRS分片容量]]*price[[#This Row],[CRS分片数量]]*(1+price[[#This Row],[CRS副本数量]]))</calculatedColumnFormula>
    </tableColumn>
    <tableColumn id="47" xr3:uid="{673307F2-A569-4DCD-9042-400C2F203148}" name="EMR_CVM配置" totalsRowDxfId="69"/>
    <tableColumn id="46" xr3:uid="{AF949903-F34B-49D7-9E55-D299D060C3E7}" name="EMR_CVM数据盘HDD" totalsRowDxfId="68"/>
    <tableColumn id="45" xr3:uid="{3009712C-FCF2-48BD-9706-E922CEC1F333}" name="EMRCVM数据盘SSD" totalsRowDxfId="67"/>
    <tableColumn id="40" xr3:uid="{79FBCE11-0C9F-40BE-AE44-1906CDC9394C}" name="原EMR月单价" dataDxfId="66">
      <calculatedColumnFormula array="1">IF(price[[#This Row],[产品标识]]="emr",_xlfn._xlws.FILTER(emr[月单价],(emr[地域]=price[[#This Row],[地域]])*(emr[机型_配置]=price[[#This Row],[EMR_CVM配置]])),0)</calculatedColumnFormula>
    </tableColumn>
    <tableColumn id="27" xr3:uid="{283171EF-43BB-433B-839E-6B518706885A}" name="BWP带宽"/>
    <tableColumn id="29" xr3:uid="{332A3D5F-09B6-41AE-B6B6-AF19267B0D1B}" name="指定月单价"/>
    <tableColumn id="6" xr3:uid="{CB2F55DD-C478-49BC-86EB-7BDA39081150}" name="数量"/>
    <tableColumn id="37" xr3:uid="{4413921E-457D-4069-A679-24CF79C28075}" name="折扣率" totalsRowDxfId="65"/>
    <tableColumn id="31" xr3:uid="{9219891B-3015-4669-B8B0-CAB46F28CFDD}" name="月单价" dataDxfId="64" totalsRowDxfId="63">
      <calculatedColumnFormula array="1">_xlfn.IFS(price[[#This Row],[产品标识]]="",0,AND(,ISNUMBER(price[[#This Row],[指定月单价]]),price[[#This Row],[指定月单价]]&gt;=0),price[[#This Row],[指定月单价]],TRUE,INDIRECT("price[@原"&amp;price[[#This Row],[产品标识]]&amp;"月单价]"))</calculatedColumnFormula>
    </tableColumn>
    <tableColumn id="24" xr3:uid="{B524B29A-A584-4A0E-99DD-9D62F48BE797}" name="月总价" dataDxfId="62" totalsRowDxfId="61">
      <calculatedColumnFormula>price[[#This Row],[月单价]]*price[[#This Row],[数量]]</calculatedColumnFormula>
    </tableColumn>
    <tableColumn id="21" xr3:uid="{FB7E2372-572E-4708-9521-B49F487F800B}" name="折后月总价" dataDxfId="60" totalsRowDxfId="59">
      <calculatedColumnFormula>price[[#This Row],[月总价]]*price[[#This Row],[折扣率]]</calculatedColumnFormula>
    </tableColumn>
    <tableColumn id="7" xr3:uid="{8167B414-9B8D-47C5-9B97-E2C7B3912B04}" name="折后年总价" dataDxfId="58" totalsRowDxfId="57">
      <calculatedColumnFormula>price[[#This Row],[折后月总价]]*12</calculatedColumnFormula>
    </tableColumn>
    <tableColumn id="10" xr3:uid="{5233D052-B6E3-4242-9D5B-F64FC7C1A0F8}" name="原CLB月单价" dataDxfId="56" totalsRowDxfId="55">
      <calculatedColumnFormula>IF(price[[#This Row],[产品标识]]="clb",0.02*24*365/12,0)</calculatedColumnFormula>
    </tableColumn>
    <tableColumn id="20" xr3:uid="{505C05FF-D50C-4B62-BB93-2F3450C88DF4}" name="原BWP月单价" dataDxfId="54" totalsRowDxfId="53">
      <calculatedColumnFormula>AM6*12</calculatedColumnFormula>
    </tableColumn>
    <tableColumn id="26" xr3:uid="{4EFF26A3-436F-48E2-BF4D-42A81B1B43B5}" name="子产品列表" dataDxfId="52" totalsRowDxfId="51">
      <calculatedColumnFormula array="1">IF(_xlfn.XLOOKUP(price[[#This Row],[产品标识]]&amp;"子产品列表",price[#Headers],price[#Headers],404,2)=404,{"s"},INDIRECT("price[@"&amp;price[[#This Row],[产品标识]]&amp;"子产品列表]"))</calculatedColumnFormula>
    </tableColumn>
    <tableColumn id="32" xr3:uid="{A3354670-6E91-45CF-8D6E-5D2FF07F9CA2}" name="CVM子产品列表" dataDxfId="50" totalsRowDxfId="49">
      <calculatedColumnFormula array="1">IF(price[[#This Row],[产品标识]]="cvm",_xlfn.SINGLE(_xlfn._xlws.FILTER(region[cvm机型_配置列表], (region[地域]=price[[#This Row],[地域]]) )),"-")</calculatedColumnFormula>
    </tableColumn>
    <tableColumn id="22" xr3:uid="{EE217346-D51F-4770-93FF-EF843C883161}" name="cvm机型_配置列表" dataDxfId="48">
      <calculatedColumnFormula array="1">IF(price[[#This Row],[产品标识]]="cvm",_xlfn.SINGLE(_xlfn._xlws.FILTER(region[cvm机型_配置列表], (region[地域]=price[[#This Row],[地域]]) )),"-")</calculatedColumnFormula>
    </tableColumn>
    <tableColumn id="52" xr3:uid="{32F94490-A673-4A83-BF50-7985919E3983}" name="emr_cvm机型_配置列表" dataDxfId="47" totalsRowDxfId="46">
      <calculatedColumnFormula array="1">IF(price[[#This Row],[产品标识]]="emr",_xlfn.SINGLE(_xlfn._xlws.FILTER(region[emr_cvm机型_配置列表], (region[地域]=price[[#This Row],[地域]]) )),"-")</calculatedColumnFormula>
    </tableColumn>
    <tableColumn id="44" xr3:uid="{2DE752E3-A10A-49F6-A841-5683E3AC56E6}" name="crs分片数量列表" dataDxfId="45" totalsRowDxfId="44">
      <calculatedColumnFormula array="1">IF(price[[#This Row],[产品标识]]="crs",_xlfn._xlws.FILTER(crs架构[分片数量地址],crs架构[架构]=price[[#This Row],[CRS架构]]),"-")</calculatedColumnFormula>
    </tableColumn>
    <tableColumn id="41" xr3:uid="{7D637D27-B9C4-46E6-8AE5-83AC3254B802}" name="crs分片容量列表" dataDxfId="43" totalsRowDxfId="42">
      <calculatedColumnFormula array="1">IF(price[[#This Row],[产品标识]]="crs",_xlfn._xlws.FILTER(crs架构[分片容量地址],crs架构[架构]=price[[#This Row],[CRS架构]]),"-")</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0C4600D-FE12-4905-93B2-F00921247474}" name="Table11" displayName="Table11" ref="E14:K16" totalsRowShown="0">
  <autoFilter ref="E14:K16" xr:uid="{10C4600D-FE12-4905-93B2-F00921247474}"/>
  <tableColumns count="7">
    <tableColumn id="1" xr3:uid="{2D44D4F8-5FB2-4E8F-85AC-04C9CD36A640}" name="只读"/>
    <tableColumn id="2" xr3:uid="{F39F215E-EFDE-487A-A495-3D13A00FDF25}" name="Column2" dataDxfId="41">
      <calculatedColumnFormula>Table11[[#This Row],[只读]]</calculatedColumnFormula>
    </tableColumn>
    <tableColumn id="3" xr3:uid="{028CBFB1-0746-4AC2-929D-37F6E3D6B839}" name="Column3"/>
    <tableColumn id="4" xr3:uid="{35D5E442-8C94-4980-A590-B4851DA30023}" name="Column4"/>
    <tableColumn id="5" xr3:uid="{4D85912A-80FE-4E55-93AD-CF0D716CEB9C}" name="Column5"/>
    <tableColumn id="6" xr3:uid="{C61A54FF-F519-4552-8A19-22C561AF674B}" name="Column6"/>
    <tableColumn id="7" xr3:uid="{98C3D6FB-54F7-4E09-A26F-7237BD2061C3}" name="Column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40">
  <tableColumns count="6">
    <tableColumn id="5" xr3:uid="{78FF7623-F33C-4860-9991-1DD94AD7B810}" uniqueName="5" name="地域" queryTableFieldId="1" dataDxfId="39"/>
    <tableColumn id="2" xr3:uid="{BD1F151A-2A0D-412D-9845-8EF18533B731}" uniqueName="2" name="地域标识" queryTableFieldId="2" dataDxfId="38"/>
    <tableColumn id="1" xr3:uid="{AB4CEFE4-B861-4E13-9F2D-065BF2DFBC56}" uniqueName="1" name="cvm机型列表" queryTableFieldId="5" dataDxfId="37">
      <calculatedColumnFormula>"cvm!" &amp; ADDRESS(ROW('cvm'!P6),COLUMN('cvm'!P6)) &amp; "#"</calculatedColumnFormula>
    </tableColumn>
    <tableColumn id="4" xr3:uid="{35382C30-9B43-4A39-A5D3-84DD5A703495}" uniqueName="4" name="cvm机型_配置列表" queryTableFieldId="9" dataDxfId="36">
      <calculatedColumnFormula>"cvm!" &amp; ADDRESS(ROW('cvm'!P11),COLUMN('cvm'!P11)) &amp; "#"</calculatedColumnFormula>
    </tableColumn>
    <tableColumn id="3" xr3:uid="{881A3EC9-D3F7-4DCA-8502-3D1DE707E243}" uniqueName="3" name="emr_cvm机型列表" queryTableFieldId="6" dataDxfId="35">
      <calculatedColumnFormula>"emr!" &amp; ADDRESS(ROW(emr!T2),COLUMN(emr!T2)) &amp; "#"</calculatedColumnFormula>
    </tableColumn>
    <tableColumn id="6" xr3:uid="{75E80517-3F91-4840-A102-9F76052C6AAA}" uniqueName="6" name="emr_cvm机型_配置列表" queryTableFieldId="8" dataDxfId="34">
      <calculatedColumnFormula>"emr!" &amp; ADDRESS(ROW(emr!T13),COLUMN(emr!T13)) &amp; "#"</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E15167C6-C6E6-425B-89F5-69F86FBC98A9}" name="产品" displayName="产品" ref="A2:H354" tableType="queryTable" totalsRowShown="0">
  <autoFilter ref="A2:H354" xr:uid="{E15167C6-C6E6-425B-89F5-69F86FBC98A9}">
    <filterColumn colId="0">
      <filters>
        <filter val="计算"/>
      </filters>
    </filterColumn>
  </autoFilter>
  <tableColumns count="8">
    <tableColumn id="9" xr3:uid="{733B7D62-0AAC-479B-9505-7157887CC53F}" uniqueName="9" name="产品一级分类" queryTableFieldId="1" dataDxfId="33"/>
    <tableColumn id="2" xr3:uid="{081DC441-5604-4AA5-8014-072331515464}" uniqueName="2" name="产品二级分类" queryTableFieldId="2" dataDxfId="32"/>
    <tableColumn id="3" xr3:uid="{ED189DBA-0FC6-49B6-95E6-E10D1DF2B939}" uniqueName="3" name="产品名" queryTableFieldId="3" dataDxfId="31"/>
    <tableColumn id="4" xr3:uid="{F9A246F5-0BA8-484D-99D6-365061FF0633}" uniqueName="4" name="产品描述" queryTableFieldId="4" dataDxfId="30"/>
    <tableColumn id="5" xr3:uid="{02DE8D4E-4484-453F-A156-6E1BAA8AC77A}" uniqueName="5" name="产品标识" queryTableFieldId="5" dataDxfId="29"/>
    <tableColumn id="6" xr3:uid="{4E3B76EB-002D-425F-9DE8-69C3CBF402B6}" uniqueName="6" name="产品URL" queryTableFieldId="6" dataDxfId="28"/>
    <tableColumn id="1" xr3:uid="{37457D30-452C-4EB1-850A-947989DDE5A8}" uniqueName="1" name="产品链接" queryTableFieldId="9" dataDxfId="27" dataCellStyle="超链接">
      <calculatedColumnFormula>HYPERLINK(产品[[#This Row],[产品URL]],产品[[#This Row],[产品标识]])</calculatedColumnFormula>
    </tableColumn>
    <tableColumn id="7" xr3:uid="{50A2819E-7263-42C0-BA82-A588960728ED}" uniqueName="7" name="产品名搜索用" queryTableFieldId="10" dataDxfId="26">
      <calculatedColumnFormula>产品[[#This Row],[产品一级分类]]&amp;"→ "&amp; UPPER(产品[[#This Row],[产品标识]]) &amp; "→ " &amp; 产品[[#This Row],[产品名]]</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A5:H3068" tableType="queryTable" totalsRowCount="1" headerRowDxfId="25">
  <tableColumns count="8">
    <tableColumn id="14" xr3:uid="{17A439DA-78A5-4851-BCAB-2042E66915CF}" uniqueName="14" name="地域" totalsRowLabel="Total" queryTableFieldId="1" dataDxfId="24"/>
    <tableColumn id="3" xr3:uid="{C625DF3B-779D-4077-8CCC-50EF7867FE3C}" uniqueName="3" name="机型" queryTableFieldId="3" dataDxfId="23"/>
    <tableColumn id="4" xr3:uid="{9A1A1E1B-DFAC-4D95-88E8-407578761BAE}" uniqueName="4" name="CPU(核)" queryTableFieldId="4"/>
    <tableColumn id="5" xr3:uid="{DF455CAE-F6CB-4145-9F52-398E72A0C409}" uniqueName="5" name="内存(G)" queryTableFieldId="5"/>
    <tableColumn id="1" xr3:uid="{7EFACD1B-8092-4553-A7D3-A8E1C581FBB1}" uniqueName="1" name="配置" queryTableFieldId="14" dataDxfId="22"/>
    <tableColumn id="9" xr3:uid="{2F1395AF-BAE8-4D13-8130-509D06AD5181}" uniqueName="9" name="标准月价(元)" queryTableFieldId="9"/>
    <tableColumn id="2" xr3:uid="{753EA7BE-4EE7-44B6-8FC6-C3E3751CE9BA}" uniqueName="2" name="计数" queryTableFieldId="21"/>
    <tableColumn id="7" xr3:uid="{D80CC13D-7B5E-4662-BDA8-8D0A5CD2DAFB}" uniqueName="7" name="机型_配置" queryTableFieldId="23"/>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J5:M336" tableType="queryTable" totalsRowShown="0">
  <tableColumns count="4">
    <tableColumn id="3" xr3:uid="{C811F216-C752-444A-B2D6-C12375A55483}" uniqueName="3" name="地域" queryTableFieldId="1" dataDxfId="21"/>
    <tableColumn id="2" xr3:uid="{96180EB5-527B-4EC0-99CC-0C14434E1735}" uniqueName="2" name="机型" queryTableFieldId="2" dataDxfId="20"/>
    <tableColumn id="1" xr3:uid="{CC9981C1-94E8-43C3-B93C-13614F999ABC}" uniqueName="1" name="计数" queryTableFieldId="3"/>
    <tableColumn id="4" xr3:uid="{03632469-A758-4F39-8231-FB58867FB4AD}" uniqueName="4" name="配置列表" queryTableFieldId="4" dataDxfId="19">
      <calculatedColumnFormula>"cvm!"&amp;ADDRESS(ROW(Q19),COLUMN(Q19))&amp;"#"</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8"/>
    <tableColumn id="7" xr3:uid="{F9D52677-BFB8-49C0-B207-D543CDA38DD0}" uniqueName="7" name="机型_配置" queryTableFieldId="8" dataDxfId="1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16"/>
    <tableColumn id="2" xr3:uid="{5260D987-6264-4EF6-9793-8D013BFF1111}" uniqueName="2" name="地域" queryTableFieldId="2" dataDxfId="15"/>
    <tableColumn id="3" xr3:uid="{8B3D9667-AAD2-4326-A23A-5B50CEDF570D}" uniqueName="3" name="计数" queryTableFieldId="3" dataDxfId="14"/>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13"/>
    <tableColumn id="2" xr3:uid="{B12C8DCF-4BD3-4C30-9BD3-E1AC7BB72B08}" uniqueName="2" name="数据库类型" queryTableFieldId="2" dataDxfId="12"/>
    <tableColumn id="3" xr3:uid="{AA1304B4-8DB8-4102-9A43-7BD7E87BFC02}" uniqueName="3" name="实例规格" queryTableFieldId="3" dataDxfId="11"/>
    <tableColumn id="4" xr3:uid="{4EDA5BFC-F51C-466F-875B-249AC393C821}" uniqueName="4" name="按量T1（元/小时）" queryTableFieldId="4" dataDxfId="10"/>
    <tableColumn id="5" xr3:uid="{15278E0D-47E4-4BE1-A268-962B010150D3}" uniqueName="5" name="按量T2（元/小时）" queryTableFieldId="5" dataDxfId="9"/>
    <tableColumn id="6" xr3:uid="{A01943A2-1FD2-4B4E-AE33-79610BFFA6F7}" uniqueName="6" name="按量T3（元/小时）" queryTableFieldId="6" dataDxfId="8"/>
    <tableColumn id="7" xr3:uid="{21DE69A6-9B45-4B98-83E9-916197392720}" uniqueName="7" name="包月（元/月）" queryTableFieldId="7" dataDxfId="1"/>
    <tableColumn id="8" xr3:uid="{B07E68CC-2E34-466B-B8B9-BA99D55D60C5}" uniqueName="8" name="包年（元/年）" queryTableFieldId="8" dataDxfId="7"/>
    <tableColumn id="9" xr3:uid="{88102C23-250C-4389-85F6-DBB31965A5C0}" uniqueName="9" name="3年（元/3年）" queryTableFieldId="9" dataDxfId="6"/>
    <tableColumn id="10" xr3:uid="{E467D16E-59C3-49DA-A988-D349B9425A11}" uniqueName="10" name="地域" queryTableFieldId="10" dataDxfId="5"/>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0"/>
    <tableColumn id="6" xr3:uid="{108FF538-B82A-424C-AA6C-4D5FAF057C24}" uniqueName="6" name="地域" queryTableFieldId="6" dataDxfId="4"/>
    <tableColumn id="7" xr3:uid="{D6E19223-0D29-4163-A12A-7E941C12B907}" uniqueName="7" name="架构" queryTableFieldId="7"/>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3">
      <calculatedColumnFormula>"crs!" &amp; ADDRESS(ROW(M3),COLUMN(M3)) &amp; "#"</calculatedColumnFormula>
    </tableColumn>
    <tableColumn id="3" xr3:uid="{CD259E1D-820C-4F27-AFF8-893B68927CDC}" name="分片数量地址" dataDxfId="2">
      <calculatedColumnFormula>"crs!" &amp; ADDRESS(ROW(AD3),COLUMN(AD3)) &amp; "#"</calculatedColumn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5A904-9E79-4630-A5BC-0AAE75C30E19}" name="formulas" displayName="formulas" ref="A8:B14" totalsRowShown="0">
  <autoFilter ref="A8:B14" xr:uid="{E925A904-9E79-4630-A5BC-0AAE75C30E19}"/>
  <tableColumns count="2">
    <tableColumn id="1" xr3:uid="{E1C7C4D6-4273-43EC-82AF-04C033493836}" name="变量"/>
    <tableColumn id="2" xr3:uid="{588A8A45-762F-4F52-86FE-E6562674151B}" name="值"/>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0-15T16:17:52.39" personId="{A9104A9B-4613-4A31-8714-27AD5BFBE8F7}" id="{F3F150DE-6A92-4E00-B341-A5B4BF4D9716}">
    <text xml:space="preserve">ff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microsoft.com/office/2007/relationships/slicer" Target="../slicers/slicer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6.xml"/></Relationships>
</file>

<file path=xl/worksheets/_rels/sheet6.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table" Target="../tables/table7.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table" Target="../tables/table12.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19"/>
  <sheetViews>
    <sheetView showGridLines="0" topLeftCell="H1" workbookViewId="0">
      <selection activeCell="P6" sqref="P6"/>
    </sheetView>
  </sheetViews>
  <sheetFormatPr defaultColWidth="9" defaultRowHeight="13.9" outlineLevelCol="2"/>
  <cols>
    <col min="1" max="1" width="17.86328125" customWidth="1"/>
    <col min="2" max="2" width="11.86328125" customWidth="1"/>
    <col min="3" max="3" width="19.46484375" customWidth="1"/>
    <col min="4" max="4" width="6.3984375" customWidth="1"/>
    <col min="5" max="5" width="23.1328125" customWidth="1"/>
    <col min="6" max="6" width="6.1328125" customWidth="1"/>
    <col min="7" max="7" width="37.265625" customWidth="1"/>
    <col min="8" max="8" width="7.86328125" customWidth="1"/>
    <col min="9" max="9" width="6.86328125" customWidth="1"/>
    <col min="10" max="10" width="10.265625" hidden="1" customWidth="1"/>
    <col min="11" max="11" width="18.73046875" customWidth="1" outlineLevel="2"/>
    <col min="12" max="12" width="6.1328125" customWidth="1" outlineLevel="2"/>
    <col min="13" max="13" width="6.3984375" customWidth="1" outlineLevel="2"/>
    <col min="14" max="14" width="7.1328125" customWidth="1" outlineLevel="2"/>
    <col min="15" max="15" width="8.1328125" customWidth="1" outlineLevel="2"/>
    <col min="16" max="16" width="9" customWidth="1" outlineLevel="1"/>
    <col min="17" max="17" width="15.59765625" customWidth="1" outlineLevel="2"/>
    <col min="18" max="18" width="5.3984375" customWidth="1" outlineLevel="2"/>
    <col min="19" max="19" width="5.86328125" customWidth="1" outlineLevel="2"/>
    <col min="20" max="20" width="7.3984375" customWidth="1" outlineLevel="2"/>
    <col min="21" max="21" width="9" customWidth="1" outlineLevel="1"/>
    <col min="22" max="22" width="17.46484375" customWidth="1" outlineLevel="2"/>
    <col min="23" max="23" width="5.86328125" customWidth="1" outlineLevel="2"/>
    <col min="24" max="24" width="4.46484375" customWidth="1" outlineLevel="2"/>
    <col min="25" max="25" width="5.3984375" customWidth="1" outlineLevel="2"/>
    <col min="26" max="26" width="6.86328125" customWidth="1" outlineLevel="1"/>
    <col min="27" max="27" width="19.3984375" customWidth="1" outlineLevel="2"/>
    <col min="28" max="28" width="8.265625" customWidth="1" outlineLevel="2"/>
    <col min="29" max="29" width="7.3984375" customWidth="1" outlineLevel="2"/>
    <col min="30" max="33" width="9.46484375" customWidth="1" outlineLevel="1"/>
    <col min="34" max="34" width="3.86328125" customWidth="1" outlineLevel="1"/>
    <col min="35" max="40" width="9.46484375" customWidth="1" outlineLevel="1"/>
    <col min="41" max="42" width="16" customWidth="1" outlineLevel="1"/>
    <col min="43" max="45" width="14.3984375" customWidth="1" outlineLevel="2"/>
    <col min="46" max="46" width="9" customWidth="1" outlineLevel="2"/>
  </cols>
  <sheetData>
    <row r="1" spans="1:46" ht="79.5" customHeight="1"/>
    <row r="2" spans="1:46" ht="13.9" customHeight="1">
      <c r="H2" s="53" t="s">
        <v>0</v>
      </c>
      <c r="I2" s="53"/>
      <c r="P2" s="35"/>
      <c r="U2" s="19" t="s">
        <v>1</v>
      </c>
      <c r="Z2" s="19" t="s">
        <v>0</v>
      </c>
      <c r="AA2" s="19"/>
      <c r="AB2" s="19"/>
      <c r="AC2" s="19"/>
      <c r="AD2" s="19"/>
      <c r="AE2" s="19"/>
      <c r="AF2" s="19"/>
      <c r="AG2" s="19"/>
      <c r="AH2" s="19"/>
      <c r="AI2" s="19"/>
      <c r="AJ2" s="19"/>
      <c r="AK2" s="19"/>
      <c r="AL2" s="19"/>
      <c r="AM2" s="19"/>
      <c r="AN2" s="19"/>
      <c r="AO2" s="19"/>
      <c r="AP2" s="19"/>
      <c r="AQ2" s="48"/>
      <c r="AR2" s="48"/>
      <c r="AS2" s="48"/>
      <c r="AT2" s="48"/>
    </row>
    <row r="3" spans="1:46" ht="13.9" customHeight="1">
      <c r="A3" s="51" t="s">
        <v>2</v>
      </c>
      <c r="B3" s="51"/>
      <c r="C3" s="51"/>
      <c r="D3" s="51"/>
      <c r="E3" s="51"/>
      <c r="F3" s="54" t="s">
        <v>3</v>
      </c>
      <c r="G3" s="54"/>
      <c r="H3" s="54"/>
      <c r="I3" s="54"/>
      <c r="J3" s="45"/>
      <c r="K3" s="52" t="s">
        <v>4</v>
      </c>
      <c r="L3" s="52"/>
      <c r="M3" s="52"/>
      <c r="N3" s="52"/>
      <c r="O3" s="52"/>
      <c r="P3" s="52"/>
      <c r="Q3" s="50" t="s">
        <v>5</v>
      </c>
      <c r="R3" s="50"/>
      <c r="S3" s="50"/>
      <c r="T3" s="50"/>
      <c r="U3" s="50"/>
      <c r="V3" s="49" t="s">
        <v>6</v>
      </c>
      <c r="W3" s="49"/>
      <c r="X3" s="49"/>
      <c r="Y3" s="49"/>
      <c r="Z3" s="49"/>
      <c r="AA3" s="54" t="s">
        <v>7</v>
      </c>
      <c r="AB3" s="54"/>
      <c r="AC3" s="54"/>
      <c r="AD3" s="54"/>
      <c r="AE3" s="39" t="s">
        <v>8</v>
      </c>
      <c r="AF3" s="40"/>
      <c r="AG3" s="39"/>
      <c r="AH3" s="49" t="s">
        <v>9</v>
      </c>
      <c r="AI3" s="49"/>
      <c r="AJ3" s="49"/>
      <c r="AK3" s="49"/>
      <c r="AL3" s="49"/>
      <c r="AM3" s="55" t="s">
        <v>10</v>
      </c>
      <c r="AN3" s="55"/>
      <c r="AO3" s="55"/>
      <c r="AP3" s="55"/>
      <c r="AQ3" s="55"/>
      <c r="AR3" s="55"/>
      <c r="AS3" s="55"/>
      <c r="AT3" s="55"/>
    </row>
    <row r="4" spans="1:46" ht="13.9" customHeight="1">
      <c r="A4" s="12"/>
      <c r="B4" s="12"/>
      <c r="C4" s="12"/>
      <c r="D4" s="12"/>
      <c r="E4" s="12"/>
      <c r="F4" s="43"/>
      <c r="G4" s="43"/>
      <c r="H4" s="43"/>
      <c r="I4" s="43"/>
      <c r="J4" s="44"/>
      <c r="K4" s="13"/>
      <c r="L4" s="13" t="s">
        <v>11</v>
      </c>
      <c r="M4" s="13" t="s">
        <v>12</v>
      </c>
      <c r="N4" s="13"/>
      <c r="O4" s="13"/>
      <c r="P4" s="13" t="s">
        <v>13</v>
      </c>
      <c r="Q4" s="14"/>
      <c r="R4" s="14" t="s">
        <v>12</v>
      </c>
      <c r="S4" s="14" t="s">
        <v>12</v>
      </c>
      <c r="T4" s="14" t="s">
        <v>12</v>
      </c>
      <c r="U4" s="14" t="s">
        <v>13</v>
      </c>
      <c r="V4" s="29"/>
      <c r="W4" s="29"/>
      <c r="X4" s="29" t="s">
        <v>12</v>
      </c>
      <c r="Y4" s="29"/>
      <c r="Z4" s="29" t="s">
        <v>13</v>
      </c>
      <c r="AA4" s="33"/>
      <c r="AB4" s="33"/>
      <c r="AC4" s="33"/>
      <c r="AD4" s="33"/>
      <c r="AE4" s="29" t="s">
        <v>14</v>
      </c>
      <c r="AF4" s="33"/>
      <c r="AG4" s="29"/>
      <c r="AH4" s="29"/>
      <c r="AI4" s="29" t="s">
        <v>13</v>
      </c>
      <c r="AJ4" s="29" t="s">
        <v>13</v>
      </c>
      <c r="AK4" s="29" t="s">
        <v>15</v>
      </c>
      <c r="AL4" s="29" t="s">
        <v>15</v>
      </c>
      <c r="AM4" s="41" t="s">
        <v>15</v>
      </c>
      <c r="AN4" s="41" t="s">
        <v>15</v>
      </c>
      <c r="AO4" s="41"/>
      <c r="AP4" s="41"/>
      <c r="AQ4" s="30" t="s">
        <v>16</v>
      </c>
      <c r="AR4" s="30" t="s">
        <v>16</v>
      </c>
      <c r="AS4" s="30" t="s">
        <v>16</v>
      </c>
      <c r="AT4" s="30" t="s">
        <v>16</v>
      </c>
    </row>
    <row r="5" spans="1:46" ht="54" customHeight="1">
      <c r="A5" s="10" t="s">
        <v>17</v>
      </c>
      <c r="B5" s="10" t="s">
        <v>18</v>
      </c>
      <c r="C5" s="10" t="s">
        <v>19</v>
      </c>
      <c r="D5" s="10" t="s">
        <v>20</v>
      </c>
      <c r="E5" s="10" t="s">
        <v>21</v>
      </c>
      <c r="F5" s="11" t="s">
        <v>22</v>
      </c>
      <c r="G5" s="11" t="s">
        <v>23</v>
      </c>
      <c r="H5" s="11" t="s">
        <v>24</v>
      </c>
      <c r="I5" s="11" t="s">
        <v>25</v>
      </c>
      <c r="J5" s="10" t="s">
        <v>26</v>
      </c>
      <c r="K5" s="3" t="s">
        <v>27</v>
      </c>
      <c r="L5" s="3" t="s">
        <v>28</v>
      </c>
      <c r="M5" s="3" t="s">
        <v>29</v>
      </c>
      <c r="N5" s="3" t="s">
        <v>30</v>
      </c>
      <c r="O5" s="3" t="s">
        <v>31</v>
      </c>
      <c r="P5" s="3" t="s">
        <v>32</v>
      </c>
      <c r="Q5" s="6" t="s">
        <v>33</v>
      </c>
      <c r="R5" s="6" t="s">
        <v>34</v>
      </c>
      <c r="S5" s="6" t="s">
        <v>35</v>
      </c>
      <c r="T5" s="6" t="s">
        <v>36</v>
      </c>
      <c r="U5" s="6" t="s">
        <v>37</v>
      </c>
      <c r="V5" s="10" t="s">
        <v>38</v>
      </c>
      <c r="W5" s="10" t="s">
        <v>39</v>
      </c>
      <c r="X5" s="10" t="s">
        <v>40</v>
      </c>
      <c r="Y5" s="10" t="s">
        <v>41</v>
      </c>
      <c r="Z5" s="10" t="s">
        <v>42</v>
      </c>
      <c r="AA5" s="11" t="s">
        <v>43</v>
      </c>
      <c r="AB5" s="34" t="s">
        <v>44</v>
      </c>
      <c r="AC5" s="34" t="s">
        <v>45</v>
      </c>
      <c r="AD5" s="34" t="s">
        <v>46</v>
      </c>
      <c r="AE5" s="10" t="s">
        <v>47</v>
      </c>
      <c r="AF5" s="11" t="s">
        <v>48</v>
      </c>
      <c r="AG5" s="10" t="s">
        <v>49</v>
      </c>
      <c r="AH5" s="10" t="s">
        <v>50</v>
      </c>
      <c r="AI5" s="10" t="s">
        <v>51</v>
      </c>
      <c r="AJ5" s="10" t="s">
        <v>52</v>
      </c>
      <c r="AK5" s="10" t="s">
        <v>53</v>
      </c>
      <c r="AL5" s="10" t="s">
        <v>54</v>
      </c>
      <c r="AM5" s="42" t="s">
        <v>55</v>
      </c>
      <c r="AN5" s="42" t="s">
        <v>56</v>
      </c>
      <c r="AO5" s="42" t="s">
        <v>57</v>
      </c>
      <c r="AP5" s="42" t="s">
        <v>58</v>
      </c>
      <c r="AQ5" s="31" t="s">
        <v>59</v>
      </c>
      <c r="AR5" s="31" t="s">
        <v>60</v>
      </c>
      <c r="AS5" s="31" t="s">
        <v>61</v>
      </c>
      <c r="AT5" s="31" t="s">
        <v>62</v>
      </c>
    </row>
    <row r="6" spans="1:46">
      <c r="A6" t="s">
        <v>63</v>
      </c>
      <c r="B6" t="s">
        <v>64</v>
      </c>
      <c r="C6" t="s">
        <v>65</v>
      </c>
      <c r="D6" t="s">
        <v>66</v>
      </c>
      <c r="F6" t="s">
        <v>67</v>
      </c>
      <c r="G6" s="7" t="s">
        <v>68</v>
      </c>
      <c r="H6" s="22" t="str" cm="1">
        <f t="array" aca="1" ref="H6" ca="1">IF(ISBLANK(G6),"", IFERROR(_xlfn.SINGLE(_xlfn._xlws.FILTER(UPPER(产品[产品标识]),产品[产品名搜索用]=price[[#This Row],[产品]])),"自定义"))</f>
        <v>自定义</v>
      </c>
      <c r="I6" s="9" t="str" cm="1">
        <f t="array" aca="1" ref="I6" ca="1">IFERROR(HYPERLINK(_xlfn.SINGLE(_xlfn._xlws.FILTER(产品[产品URL],产品[产品标识]=price[ [#This Row],[产品标识] ])),price[[#This Row],[产品标识]]),"")</f>
        <v/>
      </c>
      <c r="J6" t="s">
        <v>69</v>
      </c>
      <c r="K6" s="5" t="s">
        <v>70</v>
      </c>
      <c r="L6" s="5"/>
      <c r="M6" s="5"/>
      <c r="N6" s="5"/>
      <c r="O6" s="5"/>
      <c r="P6" s="16" cm="1">
        <f t="array" aca="1" ref="P6"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U6" s="16" cm="1">
        <f t="array" aca="1" ref="U6"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6" s="28"/>
      <c r="W6" s="28"/>
      <c r="X6" s="28"/>
      <c r="Y6" s="28"/>
      <c r="Z6" s="16" cm="1">
        <f t="array" aca="1" ref="Z6" ca="1">IF(price[[#This Row],[产品标识]]="crs",_xlfn._xlws.FILTER(crs价格[（元/GB/月）], (crs价格[地域]=price[[#This Row],[地域]] )* (crs价格[架构]=price[[#This Row],[CRS架构]])),0)*(price[[#This Row],[CRS分片容量]]*price[[#This Row],[CRS分片数量]]*(1+price[[#This Row],[CRS副本数量]]))</f>
        <v>0</v>
      </c>
      <c r="AD6" cm="1">
        <f t="array" aca="1" ref="AD6" ca="1">IF(price[[#This Row],[产品标识]]="emr",_xlfn._xlws.FILTER(emr[月单价],(emr[地域]=price[[#This Row],[地域]])*(emr[机型_配置]=price[[#This Row],[EMR_CVM配置]])),0)</f>
        <v>0</v>
      </c>
      <c r="AG6">
        <v>1</v>
      </c>
      <c r="AH6">
        <v>1</v>
      </c>
      <c r="AI6" s="17" t="e" cm="1" vm="1">
        <f t="array" aca="1" ref="AI6" ca="1">_xlfn.IFS(price[[#This Row],[产品标识]]="",0,AND(,ISNUMBER(price[[#This Row],[指定月单价]]),price[[#This Row],[指定月单价]]&gt;=0),price[[#This Row],[指定月单价]],TRUE,INDIRECT("price[@原"&amp;price[[#This Row],[产品标识]]&amp;"月单价]"))</f>
        <v>#NAME?</v>
      </c>
      <c r="AJ6" s="17" t="e" vm="2">
        <f ca="1">price[[#This Row],[月单价]]*price[[#This Row],[数量]]</f>
        <v>#NAME?</v>
      </c>
      <c r="AK6" s="18" t="e" vm="2">
        <f ca="1">price[[#This Row],[月总价]]*price[[#This Row],[折扣率]]</f>
        <v>#NAME?</v>
      </c>
      <c r="AL6" s="18" t="e" vm="2">
        <f ca="1">price[[#This Row],[折后月总价]]*12</f>
        <v>#NAME?</v>
      </c>
      <c r="AM6" s="46">
        <f ca="1">IF(price[[#This Row],[产品标识]]="clb",0.02*24*365/12,0)</f>
        <v>0</v>
      </c>
      <c r="AN6" s="46">
        <f ca="1">IF(price[[#This Row],[产品标识]]="bwp",108*price[[#This Row],[BWP带宽]],0)</f>
        <v>0</v>
      </c>
      <c r="AO6" s="46" t="e" cm="1" vm="1">
        <f t="array" aca="1" ref="AO6" ca="1">IF(_xlfn.XLOOKUP(price[[#This Row],[产品标识]]&amp;"子产品列表",price[#Headers],price[#Headers],404,2)=404,{"s"},INDIRECT("price[@"&amp;price[[#This Row],[产品标识]]&amp;"子产品列表]"))</f>
        <v>#NAME?</v>
      </c>
      <c r="AP6" s="46" t="str" cm="1">
        <f t="array" aca="1" ref="AP6" ca="1">IF(price[[#This Row],[产品标识]]="cvm",_xlfn.SINGLE(_xlfn._xlws.FILTER(region[cvm机型_配置列表], (region[地域]=price[[#This Row],[地域]]) )),"-")</f>
        <v>-</v>
      </c>
      <c r="AQ6" s="47" t="str" cm="1">
        <f t="array" aca="1" ref="AQ6" ca="1">IF(price[[#This Row],[产品标识]]="cvm",_xlfn.SINGLE(_xlfn._xlws.FILTER(region[cvm机型_配置列表], (region[地域]=price[[#This Row],[地域]]) )),"-")</f>
        <v>-</v>
      </c>
      <c r="AR6" s="47" t="str" cm="1">
        <f t="array" aca="1" ref="AR6" ca="1">IF(price[[#This Row],[产品标识]]="emr",_xlfn.SINGLE(_xlfn._xlws.FILTER(region[emr_cvm机型_配置列表], (region[地域]=price[[#This Row],[地域]]) )),"-")</f>
        <v>-</v>
      </c>
      <c r="AS6" s="47" t="str" cm="1">
        <f t="array" aca="1" ref="AS6" ca="1">IF(price[[#This Row],[产品标识]]="crs",_xlfn._xlws.FILTER(crs架构[分片数量地址],crs架构[架构]=price[[#This Row],[CRS架构]]),"-")</f>
        <v>-</v>
      </c>
      <c r="AT6" s="47" t="str" cm="1">
        <f t="array" aca="1" ref="AT6" ca="1">IF(price[[#This Row],[产品标识]]="crs",_xlfn._xlws.FILTER(crs架构[分片容量地址],crs架构[架构]=price[[#This Row],[CRS架构]]),"-")</f>
        <v>-</v>
      </c>
    </row>
    <row r="7" spans="1:46">
      <c r="A7" t="s">
        <v>63</v>
      </c>
      <c r="B7" t="s">
        <v>64</v>
      </c>
      <c r="C7" t="s">
        <v>71</v>
      </c>
      <c r="D7" t="s">
        <v>66</v>
      </c>
      <c r="F7" t="s">
        <v>67</v>
      </c>
      <c r="G7" s="7" t="s">
        <v>72</v>
      </c>
      <c r="H7" s="22" t="str" cm="1">
        <f t="array" aca="1" ref="H7" ca="1">IF(ISBLANK(G7),"", IFERROR(_xlfn.SINGLE(_xlfn._xlws.FILTER(UPPER(产品[产品标识]),产品[产品名搜索用]=price[[#This Row],[产品]])),"自定义"))</f>
        <v>自定义</v>
      </c>
      <c r="I7" s="9" t="str" cm="1">
        <f t="array" aca="1" ref="I7" ca="1">IFERROR(HYPERLINK(_xlfn.SINGLE(_xlfn._xlws.FILTER(产品[产品URL],产品[产品标识]=price[ [#This Row],[产品标识] ])),price[[#This Row],[产品标识]]),"")</f>
        <v/>
      </c>
      <c r="J7" t="s">
        <v>69</v>
      </c>
      <c r="K7" s="5"/>
      <c r="L7" s="5">
        <v>100</v>
      </c>
      <c r="M7" s="5"/>
      <c r="N7" s="5"/>
      <c r="O7" s="5"/>
      <c r="P7" s="16" cm="1">
        <f t="array" aca="1" ref="P7"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Q7" t="s">
        <v>73</v>
      </c>
      <c r="R7">
        <v>3</v>
      </c>
      <c r="S7">
        <v>1</v>
      </c>
      <c r="T7">
        <v>1000</v>
      </c>
      <c r="U7" s="16" cm="1">
        <f t="array" aca="1" ref="U7"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7" s="28"/>
      <c r="W7" s="28"/>
      <c r="X7" s="28"/>
      <c r="Y7" s="28"/>
      <c r="Z7" s="16" cm="1">
        <f t="array" aca="1" ref="Z7" ca="1">IF(price[[#This Row],[产品标识]]="crs",_xlfn._xlws.FILTER(crs价格[（元/GB/月）], (crs价格[地域]=#REF! )* (crs价格[架构]=price[[#This Row],[CRS架构]])),0)*(price[[#This Row],[CRS分片容量]]*price[[#This Row],[CRS分片数量]]*(1+price[[#This Row],[CRS副本数量]]))</f>
        <v>0</v>
      </c>
      <c r="AD7" cm="1">
        <f t="array" aca="1" ref="AD7" ca="1">IF(price[[#This Row],[产品标识]]="emr",_xlfn._xlws.FILTER(emr[月单价],(emr[地域]=price[[#This Row],[地域]])*(emr[机型_配置]=price[[#This Row],[EMR_CVM配置]])),0)</f>
        <v>0</v>
      </c>
      <c r="AG7">
        <v>1</v>
      </c>
      <c r="AH7">
        <v>1</v>
      </c>
      <c r="AI7" s="17" t="e" cm="1" vm="1">
        <f t="array" aca="1" ref="AI7" ca="1">_xlfn.IFS(price[[#This Row],[产品标识]]="",0,AND(,ISNUMBER(price[[#This Row],[指定月单价]]),price[[#This Row],[指定月单价]]&gt;=0),price[[#This Row],[指定月单价]],TRUE,INDIRECT("price[@原"&amp;price[[#This Row],[产品标识]]&amp;"月单价]"))</f>
        <v>#NAME?</v>
      </c>
      <c r="AJ7" s="17" t="e" vm="2">
        <f ca="1">price[[#This Row],[月单价]]*price[[#This Row],[数量]]</f>
        <v>#NAME?</v>
      </c>
      <c r="AK7" s="18" t="e" vm="2">
        <f ca="1">price[[#This Row],[月总价]]*price[[#This Row],[折扣率]]</f>
        <v>#NAME?</v>
      </c>
      <c r="AL7" s="18" t="e" vm="2">
        <f ca="1">price[[#This Row],[折后月总价]]*12</f>
        <v>#NAME?</v>
      </c>
      <c r="AM7" s="46">
        <f ca="1">IF(price[[#This Row],[产品标识]]="clb",0.02*24*365/12,0)</f>
        <v>0</v>
      </c>
      <c r="AN7" s="46">
        <f>108*price[[#This Row],[BWP带宽]]</f>
        <v>0</v>
      </c>
      <c r="AO7" s="46" t="e" cm="1" vm="1">
        <f t="array" aca="1" ref="AO7" ca="1">IF(_xlfn.XLOOKUP(price[[#This Row],[产品标识]]&amp;"子产品列表",price[#Headers],price[#Headers],404,2)=404,{"s"},INDIRECT("price[@"&amp;price[[#This Row],[产品标识]]&amp;"子产品列表]"))</f>
        <v>#NAME?</v>
      </c>
      <c r="AP7" s="46" t="str" cm="1">
        <f t="array" aca="1" ref="AP7" ca="1">IF(price[[#This Row],[产品标识]]="cvm",_xlfn.SINGLE(_xlfn._xlws.FILTER(region[cvm机型_配置列表], (region[地域]=price[[#This Row],[地域]]) )),"-")</f>
        <v>-</v>
      </c>
      <c r="AQ7" s="47" t="str" cm="1">
        <f t="array" aca="1" ref="AQ7" ca="1">IF(price[[#This Row],[产品标识]]="cvm",_xlfn.SINGLE(_xlfn._xlws.FILTER(region[cvm机型_配置列表], (region[地域]=price[[#This Row],[地域]]) )),"-")</f>
        <v>-</v>
      </c>
      <c r="AR7" s="47" t="str" cm="1">
        <f t="array" aca="1" ref="AR7" ca="1">IF(price[[#This Row],[产品标识]]="emr",_xlfn.SINGLE(_xlfn._xlws.FILTER(region[emr_cvm机型_配置列表], (region[地域]=price[[#This Row],[地域]]) )),"-")</f>
        <v>-</v>
      </c>
      <c r="AS7" s="47" t="str" cm="1">
        <f t="array" aca="1" ref="AS7" ca="1">IF(price[[#This Row],[产品标识]]="crs",_xlfn._xlws.FILTER(crs架构[分片数量地址],crs架构[架构]=price[[#This Row],[CRS架构]]),"-")</f>
        <v>-</v>
      </c>
      <c r="AT7" s="47" t="str" cm="1">
        <f t="array" aca="1" ref="AT7" ca="1">IF(price[[#This Row],[产品标识]]="crs",_xlfn._xlws.FILTER(crs架构[分片容量地址],crs架构[架构]=price[[#This Row],[CRS架构]]),"-")</f>
        <v>-</v>
      </c>
    </row>
    <row r="8" spans="1:46">
      <c r="A8" t="s">
        <v>63</v>
      </c>
      <c r="B8" t="s">
        <v>64</v>
      </c>
      <c r="C8" t="s">
        <v>74</v>
      </c>
      <c r="D8" t="s">
        <v>66</v>
      </c>
      <c r="F8" t="s">
        <v>67</v>
      </c>
      <c r="G8" s="7" t="s">
        <v>75</v>
      </c>
      <c r="H8" s="22" t="str" cm="1">
        <f t="array" aca="1" ref="H8" ca="1">IF(ISBLANK(G8),"", IFERROR(_xlfn.SINGLE(_xlfn._xlws.FILTER(UPPER(产品[产品标识]),产品[产品名搜索用]=price[[#This Row],[产品]])),"自定义"))</f>
        <v>自定义</v>
      </c>
      <c r="I8" s="9" t="str" cm="1">
        <f t="array" aca="1" ref="I8" ca="1">IFERROR(HYPERLINK(_xlfn.SINGLE(_xlfn._xlws.FILTER(产品[产品URL],产品[产品标识]=price[ [#This Row],[产品标识] ])),price[[#This Row],[产品标识]]),"")</f>
        <v/>
      </c>
      <c r="J8" t="s">
        <v>69</v>
      </c>
      <c r="K8" s="5"/>
      <c r="L8" s="5"/>
      <c r="M8" s="5"/>
      <c r="N8" s="5"/>
      <c r="O8" s="5"/>
      <c r="P8" s="16" cm="1">
        <f t="array" aca="1" ref="P8"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T8">
        <v>2000</v>
      </c>
      <c r="U8" s="16" cm="1">
        <f t="array" aca="1" ref="U8"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8" s="28" t="s">
        <v>76</v>
      </c>
      <c r="W8" s="28">
        <v>3</v>
      </c>
      <c r="X8" s="28">
        <v>2</v>
      </c>
      <c r="Y8" s="28">
        <v>1</v>
      </c>
      <c r="Z8" s="16" cm="1">
        <f t="array" aca="1" ref="Z8" ca="1">IF(price[[#This Row],[产品标识]]="crs",_xlfn._xlws.FILTER(crs价格[（元/GB/月）], (crs价格[地域]=price[[#This Row],[地域]])* (crs价格[架构]=price[[#This Row],[CRS架构]])),0)*(price[[#This Row],[CRS分片容量]]*price[[#This Row],[CRS分片数量]]*(1+price[[#This Row],[CRS副本数量]]))</f>
        <v>0</v>
      </c>
      <c r="AD8" cm="1">
        <f t="array" aca="1" ref="AD8" ca="1">IF(price[[#This Row],[产品标识]]="emr",_xlfn._xlws.FILTER(emr[月单价],(emr[地域]=price[[#This Row],[地域]])*(emr[机型_配置]=price[[#This Row],[EMR_CVM配置]])),0)</f>
        <v>0</v>
      </c>
      <c r="AG8">
        <v>1</v>
      </c>
      <c r="AH8">
        <v>1</v>
      </c>
      <c r="AI8" s="17" t="e" cm="1" vm="1">
        <f t="array" aca="1" ref="AI8" ca="1">_xlfn.IFS(price[[#This Row],[产品标识]]="",0,AND(,ISNUMBER(price[[#This Row],[指定月单价]]),price[[#This Row],[指定月单价]]&gt;=0),price[[#This Row],[指定月单价]],TRUE,INDIRECT("price[@原"&amp;price[[#This Row],[产品标识]]&amp;"月单价]"))</f>
        <v>#NAME?</v>
      </c>
      <c r="AJ8" s="17" t="e" vm="2">
        <f ca="1">price[[#This Row],[月单价]]*price[[#This Row],[数量]]</f>
        <v>#NAME?</v>
      </c>
      <c r="AK8" s="18" t="e" vm="2">
        <f ca="1">price[[#This Row],[月总价]]*price[[#This Row],[折扣率]]</f>
        <v>#NAME?</v>
      </c>
      <c r="AL8" s="18" t="e" vm="2">
        <f ca="1">price[[#This Row],[折后月总价]]*12</f>
        <v>#NAME?</v>
      </c>
      <c r="AM8" s="46">
        <f ca="1">IF(price[[#This Row],[产品标识]]="clb",0.02*24*365/12,0)</f>
        <v>0</v>
      </c>
      <c r="AN8" s="46">
        <f>108*price[[#This Row],[BWP带宽]]</f>
        <v>0</v>
      </c>
      <c r="AO8" s="46" t="e" cm="1" vm="1">
        <f t="array" aca="1" ref="AO8" ca="1">IF(_xlfn.XLOOKUP(price[[#This Row],[产品标识]]&amp;"子产品列表",price[#Headers],price[#Headers],404,2)=404,{"s"},INDIRECT("price[@"&amp;price[[#This Row],[产品标识]]&amp;"子产品列表]"))</f>
        <v>#NAME?</v>
      </c>
      <c r="AP8" s="46" t="str" cm="1">
        <f t="array" aca="1" ref="AP8" ca="1">IF(price[[#This Row],[产品标识]]="cvm",_xlfn.SINGLE(_xlfn._xlws.FILTER(region[cvm机型_配置列表], (region[地域]=price[[#This Row],[地域]]) )),"-")</f>
        <v>-</v>
      </c>
      <c r="AQ8" s="47" t="str" cm="1">
        <f t="array" aca="1" ref="AQ8" ca="1">IF(price[[#This Row],[产品标识]]="cvm",_xlfn.SINGLE(_xlfn._xlws.FILTER(region[cvm机型_配置列表], (region[地域]=price[[#This Row],[地域]]) )),"-")</f>
        <v>-</v>
      </c>
      <c r="AR8" s="47" t="str" cm="1">
        <f t="array" aca="1" ref="AR8" ca="1">IF(price[[#This Row],[产品标识]]="emr",_xlfn.SINGLE(_xlfn._xlws.FILTER(region[emr_cvm机型_配置列表], (region[地域]=price[[#This Row],[地域]]) )),"-")</f>
        <v>-</v>
      </c>
      <c r="AS8" s="47" t="str" cm="1">
        <f t="array" aca="1" ref="AS8" ca="1">IF(price[[#This Row],[产品标识]]="crs",_xlfn._xlws.FILTER(crs架构[分片数量地址],crs架构[架构]=price[[#This Row],[CRS架构]]),"-")</f>
        <v>-</v>
      </c>
      <c r="AT8" s="47" t="str" cm="1">
        <f t="array" aca="1" ref="AT8" ca="1">IF(price[[#This Row],[产品标识]]="crs",_xlfn._xlws.FILTER(crs架构[分片容量地址],crs架构[架构]=price[[#This Row],[CRS架构]]),"-")</f>
        <v>-</v>
      </c>
    </row>
    <row r="9" spans="1:46">
      <c r="A9" t="s">
        <v>63</v>
      </c>
      <c r="B9" t="s">
        <v>64</v>
      </c>
      <c r="C9" t="s">
        <v>77</v>
      </c>
      <c r="D9" t="s">
        <v>66</v>
      </c>
      <c r="E9" t="s">
        <v>78</v>
      </c>
      <c r="F9" t="s">
        <v>67</v>
      </c>
      <c r="G9" s="7" t="s">
        <v>79</v>
      </c>
      <c r="H9" s="22" t="str" cm="1">
        <f t="array" aca="1" ref="H9" ca="1">IF(ISBLANK(G9),"", IFERROR(_xlfn.SINGLE(_xlfn._xlws.FILTER(UPPER(产品[产品标识]),产品[产品名搜索用]=price[[#This Row],[产品]])),"自定义"))</f>
        <v>自定义</v>
      </c>
      <c r="I9" s="9" t="str" cm="1">
        <f t="array" aca="1" ref="I9" ca="1">IFERROR(HYPERLINK(_xlfn.SINGLE(_xlfn._xlws.FILTER(产品[产品URL],产品[产品标识]=price[ [#This Row],[产品标识] ])),price[[#This Row],[产品标识]]),"")</f>
        <v/>
      </c>
      <c r="J9" t="s">
        <v>69</v>
      </c>
      <c r="K9" s="5"/>
      <c r="L9" s="5"/>
      <c r="M9" s="5"/>
      <c r="N9" s="5"/>
      <c r="O9" s="5"/>
      <c r="P9" s="16" cm="1">
        <f t="array" aca="1" ref="P9"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T9">
        <v>2000</v>
      </c>
      <c r="U9" s="16" cm="1">
        <f t="array" aca="1" ref="U9"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9" s="28"/>
      <c r="W9" s="28"/>
      <c r="X9" s="28"/>
      <c r="Y9" s="28"/>
      <c r="Z9" s="16" cm="1">
        <f t="array" aca="1" ref="Z9" ca="1">IF(price[[#This Row],[产品标识]]="crs",_xlfn._xlws.FILTER(crs价格[（元/GB/月）], (crs价格[地域]=#REF! )* (crs价格[架构]=price[[#This Row],[CRS架构]])),0)*(price[[#This Row],[CRS分片容量]]*price[[#This Row],[CRS分片数量]]*(1+price[[#This Row],[CRS副本数量]]))</f>
        <v>0</v>
      </c>
      <c r="AA9" t="s">
        <v>80</v>
      </c>
      <c r="AD9" cm="1">
        <f t="array" aca="1" ref="AD9" ca="1">IF(price[[#This Row],[产品标识]]="emr",_xlfn._xlws.FILTER(emr[月单价],(emr[地域]=price[[#This Row],[地域]])*(emr[机型_配置]=price[[#This Row],[EMR_CVM配置]])),0)</f>
        <v>0</v>
      </c>
      <c r="AG9">
        <v>1</v>
      </c>
      <c r="AH9">
        <v>1</v>
      </c>
      <c r="AI9" s="17" t="e" cm="1" vm="1">
        <f t="array" aca="1" ref="AI9" ca="1">_xlfn.IFS(price[[#This Row],[产品标识]]="",0,AND(,ISNUMBER(price[[#This Row],[指定月单价]]),price[[#This Row],[指定月单价]]&gt;=0),price[[#This Row],[指定月单价]],TRUE,INDIRECT("price[@原"&amp;price[[#This Row],[产品标识]]&amp;"月单价]"))</f>
        <v>#NAME?</v>
      </c>
      <c r="AJ9" s="17" t="e" vm="2">
        <f ca="1">price[[#This Row],[月单价]]*price[[#This Row],[数量]]</f>
        <v>#NAME?</v>
      </c>
      <c r="AK9" s="18" t="e" vm="2">
        <f ca="1">price[[#This Row],[月总价]]*price[[#This Row],[折扣率]]</f>
        <v>#NAME?</v>
      </c>
      <c r="AL9" s="18" t="e" vm="2">
        <f ca="1">price[[#This Row],[折后月总价]]*12</f>
        <v>#NAME?</v>
      </c>
      <c r="AM9" s="46">
        <f ca="1">IF(price[[#This Row],[产品标识]]="clb",0.02*24*365/12,0)</f>
        <v>0</v>
      </c>
      <c r="AN9" s="46">
        <f>108*price[[#This Row],[BWP带宽]]</f>
        <v>0</v>
      </c>
      <c r="AO9" s="46" t="e" cm="1" vm="1">
        <f t="array" aca="1" ref="AO9" ca="1">IF(_xlfn.XLOOKUP(price[[#This Row],[产品标识]]&amp;"子产品列表",price[#Headers],price[#Headers],404,2)=404,{"s"},INDIRECT("price[@"&amp;price[[#This Row],[产品标识]]&amp;"子产品列表]"))</f>
        <v>#NAME?</v>
      </c>
      <c r="AP9" s="46" t="str" cm="1">
        <f t="array" aca="1" ref="AP9" ca="1">IF(price[[#This Row],[产品标识]]="cvm",_xlfn.SINGLE(_xlfn._xlws.FILTER(region[cvm机型_配置列表], (region[地域]=price[[#This Row],[地域]]) )),"-")</f>
        <v>-</v>
      </c>
      <c r="AQ9" s="47" t="str" cm="1">
        <f t="array" aca="1" ref="AQ9" ca="1">IF(price[[#This Row],[产品标识]]="cvm",_xlfn.SINGLE(_xlfn._xlws.FILTER(region[cvm机型_配置列表], (region[地域]=price[[#This Row],[地域]]) )),"-")</f>
        <v>-</v>
      </c>
      <c r="AR9" s="47" t="str" cm="1">
        <f t="array" aca="1" ref="AR9" ca="1">IF(price[[#This Row],[产品标识]]="emr",_xlfn.SINGLE(_xlfn._xlws.FILTER(region[emr_cvm机型_配置列表], (region[地域]=price[[#This Row],[地域]]) )),"-")</f>
        <v>-</v>
      </c>
      <c r="AS9" s="47" t="str" cm="1">
        <f t="array" aca="1" ref="AS9" ca="1">IF(price[[#This Row],[产品标识]]="crs",_xlfn._xlws.FILTER(crs架构[分片数量地址],crs架构[架构]=price[[#This Row],[CRS架构]]),"-")</f>
        <v>-</v>
      </c>
      <c r="AT9" s="47" t="str" cm="1">
        <f t="array" aca="1" ref="AT9" ca="1">IF(price[[#This Row],[产品标识]]="crs",_xlfn._xlws.FILTER(crs架构[分片容量地址],crs架构[架构]=price[[#This Row],[CRS架构]]),"-")</f>
        <v>-</v>
      </c>
    </row>
    <row r="10" spans="1:46">
      <c r="A10" t="s">
        <v>63</v>
      </c>
      <c r="B10" t="s">
        <v>64</v>
      </c>
      <c r="C10" t="s">
        <v>77</v>
      </c>
      <c r="D10" t="s">
        <v>66</v>
      </c>
      <c r="E10" t="s">
        <v>81</v>
      </c>
      <c r="F10" t="s">
        <v>67</v>
      </c>
      <c r="G10" s="7" t="s">
        <v>79</v>
      </c>
      <c r="H10" s="22" t="str" cm="1">
        <f t="array" aca="1" ref="H10" ca="1">IF(ISBLANK(G10),"", IFERROR(_xlfn.SINGLE(_xlfn._xlws.FILTER(UPPER(产品[产品标识]),产品[产品名搜索用]=price[[#This Row],[产品]])),"自定义"))</f>
        <v>自定义</v>
      </c>
      <c r="I10" s="9" t="str" cm="1">
        <f t="array" aca="1" ref="I10" ca="1">IFERROR(HYPERLINK(_xlfn.SINGLE(_xlfn._xlws.FILTER(产品[产品URL],产品[产品标识]=price[ [#This Row],[产品标识] ])),price[[#This Row],[产品标识]]),"")</f>
        <v/>
      </c>
      <c r="J10" t="s">
        <v>69</v>
      </c>
      <c r="K10" s="5"/>
      <c r="L10" s="5"/>
      <c r="M10" s="5"/>
      <c r="N10" s="5"/>
      <c r="O10" s="5"/>
      <c r="P10" s="16" cm="1">
        <f t="array" aca="1" ref="P10"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T10">
        <v>2000</v>
      </c>
      <c r="U10" s="16" cm="1">
        <f t="array" aca="1" ref="U10"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0" s="28"/>
      <c r="W10" s="28"/>
      <c r="X10" s="28"/>
      <c r="Y10" s="28"/>
      <c r="Z10" s="16" cm="1">
        <f t="array" aca="1" ref="Z10" ca="1">IF(price[[#This Row],[产品标识]]="crs",_xlfn._xlws.FILTER(crs价格[（元/GB/月）], (crs价格[地域]=#REF! )* (crs价格[架构]=price[[#This Row],[CRS架构]])),0)*(price[[#This Row],[CRS分片容量]]*price[[#This Row],[CRS分片数量]]*(1+price[[#This Row],[CRS副本数量]]))</f>
        <v>0</v>
      </c>
      <c r="AA10" t="s">
        <v>82</v>
      </c>
      <c r="AD10" cm="1">
        <f t="array" aca="1" ref="AD10" ca="1">IF(price[[#This Row],[产品标识]]="emr",_xlfn._xlws.FILTER(emr[月单价],(emr[地域]=price[[#This Row],[地域]])*(emr[机型_配置]=price[[#This Row],[EMR_CVM配置]])),0)</f>
        <v>0</v>
      </c>
      <c r="AG10">
        <v>1</v>
      </c>
      <c r="AH10">
        <v>1</v>
      </c>
      <c r="AI10" s="17" t="e" cm="1" vm="1">
        <f t="array" aca="1" ref="AI10" ca="1">_xlfn.IFS(price[[#This Row],[产品标识]]="",0,AND(,ISNUMBER(price[[#This Row],[指定月单价]]),price[[#This Row],[指定月单价]]&gt;=0),price[[#This Row],[指定月单价]],TRUE,INDIRECT("price[@原"&amp;price[[#This Row],[产品标识]]&amp;"月单价]"))</f>
        <v>#NAME?</v>
      </c>
      <c r="AJ10" s="17" t="e" vm="2">
        <f ca="1">price[[#This Row],[月单价]]*price[[#This Row],[数量]]</f>
        <v>#NAME?</v>
      </c>
      <c r="AK10" s="18" t="e" vm="2">
        <f ca="1">price[[#This Row],[月总价]]*price[[#This Row],[折扣率]]</f>
        <v>#NAME?</v>
      </c>
      <c r="AL10" s="18" t="e" vm="2">
        <f ca="1">price[[#This Row],[折后月总价]]*12</f>
        <v>#NAME?</v>
      </c>
      <c r="AM10" s="46">
        <f ca="1">IF(price[[#This Row],[产品标识]]="clb",0.02*24*365/12,0)</f>
        <v>0</v>
      </c>
      <c r="AN10" s="46">
        <f>108*price[[#This Row],[BWP带宽]]</f>
        <v>0</v>
      </c>
      <c r="AO10" s="46" t="e" cm="1" vm="1">
        <f t="array" aca="1" ref="AO10" ca="1">IF(_xlfn.XLOOKUP(price[[#This Row],[产品标识]]&amp;"子产品列表",price[#Headers],price[#Headers],404,2)=404,{"s"},INDIRECT("price[@"&amp;price[[#This Row],[产品标识]]&amp;"子产品列表]"))</f>
        <v>#NAME?</v>
      </c>
      <c r="AP10" s="46" t="str" cm="1">
        <f t="array" aca="1" ref="AP10" ca="1">IF(price[[#This Row],[产品标识]]="cvm",_xlfn.SINGLE(_xlfn._xlws.FILTER(region[cvm机型_配置列表], (region[地域]=price[[#This Row],[地域]]) )),"-")</f>
        <v>-</v>
      </c>
      <c r="AQ10" s="47" t="str" cm="1">
        <f t="array" aca="1" ref="AQ10" ca="1">IF(price[[#This Row],[产品标识]]="cvm",_xlfn.SINGLE(_xlfn._xlws.FILTER(region[cvm机型_配置列表], (region[地域]=price[[#This Row],[地域]]) )),"-")</f>
        <v>-</v>
      </c>
      <c r="AR10" s="47" t="str" cm="1">
        <f t="array" aca="1" ref="AR10" ca="1">IF(price[[#This Row],[产品标识]]="emr",_xlfn.SINGLE(_xlfn._xlws.FILTER(region[emr_cvm机型_配置列表], (region[地域]=price[[#This Row],[地域]]) )),"-")</f>
        <v>-</v>
      </c>
      <c r="AS10" s="47" t="str" cm="1">
        <f t="array" aca="1" ref="AS10" ca="1">IF(price[[#This Row],[产品标识]]="crs",_xlfn._xlws.FILTER(crs架构[分片数量地址],crs架构[架构]=price[[#This Row],[CRS架构]]),"-")</f>
        <v>-</v>
      </c>
      <c r="AT10" s="47" t="str" cm="1">
        <f t="array" aca="1" ref="AT10" ca="1">IF(price[[#This Row],[产品标识]]="crs",_xlfn._xlws.FILTER(crs架构[分片容量地址],crs架构[架构]=price[[#This Row],[CRS架构]]),"-")</f>
        <v>-</v>
      </c>
    </row>
    <row r="11" spans="1:46">
      <c r="A11" t="s">
        <v>63</v>
      </c>
      <c r="B11" t="s">
        <v>64</v>
      </c>
      <c r="C11" t="s">
        <v>77</v>
      </c>
      <c r="D11" t="s">
        <v>66</v>
      </c>
      <c r="E11" t="s">
        <v>83</v>
      </c>
      <c r="F11" t="s">
        <v>67</v>
      </c>
      <c r="G11" s="7" t="s">
        <v>79</v>
      </c>
      <c r="H11" s="22" t="str" cm="1">
        <f t="array" aca="1" ref="H11" ca="1">IF(ISBLANK(G11),"", IFERROR(_xlfn.SINGLE(_xlfn._xlws.FILTER(UPPER(产品[产品标识]),产品[产品名搜索用]=price[[#This Row],[产品]])),"自定义"))</f>
        <v>自定义</v>
      </c>
      <c r="I11" s="9" t="str" cm="1">
        <f t="array" aca="1" ref="I11" ca="1">IFERROR(HYPERLINK(_xlfn.SINGLE(_xlfn._xlws.FILTER(产品[产品URL],产品[产品标识]=price[ [#This Row],[产品标识] ])),price[[#This Row],[产品标识]]),"")</f>
        <v/>
      </c>
      <c r="J11" t="s">
        <v>69</v>
      </c>
      <c r="K11" s="5"/>
      <c r="L11" s="5"/>
      <c r="M11" s="5"/>
      <c r="N11" s="5"/>
      <c r="O11" s="5"/>
      <c r="P11" s="16" cm="1">
        <f t="array" aca="1" ref="P11"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U11" s="16" cm="1">
        <f t="array" aca="1" ref="U11"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1" s="28"/>
      <c r="W11" s="28"/>
      <c r="X11" s="28"/>
      <c r="Y11" s="28"/>
      <c r="Z11" s="16" cm="1">
        <f t="array" aca="1" ref="Z11" ca="1">IF(price[[#This Row],[产品标识]]="crs",_xlfn._xlws.FILTER(crs价格[（元/GB/月）], (crs价格[地域]=#REF! )* (crs价格[架构]=price[[#This Row],[CRS架构]])),0)*(price[[#This Row],[CRS分片容量]]*price[[#This Row],[CRS分片数量]]*(1+price[[#This Row],[CRS副本数量]]))</f>
        <v>0</v>
      </c>
      <c r="AA11" t="s">
        <v>82</v>
      </c>
      <c r="AD11" cm="1">
        <f t="array" aca="1" ref="AD11" ca="1">IF(price[[#This Row],[产品标识]]="emr",_xlfn._xlws.FILTER(emr[月单价],(emr[地域]=price[[#This Row],[地域]])*(emr[机型_配置]=price[[#This Row],[EMR_CVM配置]])),0)</f>
        <v>0</v>
      </c>
      <c r="AG11">
        <v>1</v>
      </c>
      <c r="AH11">
        <v>1</v>
      </c>
      <c r="AI11" s="17" t="e" cm="1" vm="1">
        <f t="array" aca="1" ref="AI11" ca="1">_xlfn.IFS(price[[#This Row],[产品标识]]="",0,AND(,ISNUMBER(price[[#This Row],[指定月单价]]),price[[#This Row],[指定月单价]]&gt;=0),price[[#This Row],[指定月单价]],TRUE,INDIRECT("price[@原"&amp;price[[#This Row],[产品标识]]&amp;"月单价]"))</f>
        <v>#NAME?</v>
      </c>
      <c r="AJ11" s="17" t="e" vm="2">
        <f ca="1">price[[#This Row],[月单价]]*price[[#This Row],[数量]]</f>
        <v>#NAME?</v>
      </c>
      <c r="AK11" s="18" t="e" vm="2">
        <f ca="1">price[[#This Row],[月总价]]*price[[#This Row],[折扣率]]</f>
        <v>#NAME?</v>
      </c>
      <c r="AL11" s="18" t="e" vm="2">
        <f ca="1">price[[#This Row],[折后月总价]]*12</f>
        <v>#NAME?</v>
      </c>
      <c r="AM11" s="46">
        <f ca="1">IF(price[[#This Row],[产品标识]]="clb",0.02*24*365/12,0)</f>
        <v>0</v>
      </c>
      <c r="AN11" s="46">
        <f>108*price[[#This Row],[BWP带宽]]</f>
        <v>0</v>
      </c>
      <c r="AO11" s="46" t="e" cm="1" vm="1">
        <f t="array" aca="1" ref="AO11" ca="1">IF(_xlfn.XLOOKUP(price[[#This Row],[产品标识]]&amp;"子产品列表",price[#Headers],price[#Headers],404,2)=404,{"s"},INDIRECT("price[@"&amp;price[[#This Row],[产品标识]]&amp;"子产品列表]"))</f>
        <v>#NAME?</v>
      </c>
      <c r="AP11" s="46" t="str" cm="1">
        <f t="array" aca="1" ref="AP11" ca="1">IF(price[[#This Row],[产品标识]]="cvm",_xlfn.SINGLE(_xlfn._xlws.FILTER(region[cvm机型_配置列表], (region[地域]=price[[#This Row],[地域]]) )),"-")</f>
        <v>-</v>
      </c>
      <c r="AQ11" s="47" t="str" cm="1">
        <f t="array" aca="1" ref="AQ11" ca="1">IF(price[[#This Row],[产品标识]]="cvm",_xlfn.SINGLE(_xlfn._xlws.FILTER(region[cvm机型_配置列表], (region[地域]=price[[#This Row],[地域]]) )),"-")</f>
        <v>-</v>
      </c>
      <c r="AR11" s="47" t="str" cm="1">
        <f t="array" aca="1" ref="AR11" ca="1">IF(price[[#This Row],[产品标识]]="emr",_xlfn.SINGLE(_xlfn._xlws.FILTER(region[emr_cvm机型_配置列表], (region[地域]=price[[#This Row],[地域]]) )),"-")</f>
        <v>-</v>
      </c>
      <c r="AS11" s="47" t="str" cm="1">
        <f t="array" aca="1" ref="AS11" ca="1">IF(price[[#This Row],[产品标识]]="crs",_xlfn._xlws.FILTER(crs架构[分片数量地址],crs架构[架构]=price[[#This Row],[CRS架构]]),"-")</f>
        <v>-</v>
      </c>
      <c r="AT11" s="47" t="str" cm="1">
        <f t="array" aca="1" ref="AT11" ca="1">IF(price[[#This Row],[产品标识]]="crs",_xlfn._xlws.FILTER(crs架构[分片容量地址],crs架构[架构]=price[[#This Row],[CRS架构]]),"-")</f>
        <v>-</v>
      </c>
    </row>
    <row r="12" spans="1:46">
      <c r="A12" t="s">
        <v>63</v>
      </c>
      <c r="B12" t="s">
        <v>64</v>
      </c>
      <c r="C12" t="s">
        <v>77</v>
      </c>
      <c r="D12" t="s">
        <v>66</v>
      </c>
      <c r="E12" t="s">
        <v>84</v>
      </c>
      <c r="F12" t="s">
        <v>67</v>
      </c>
      <c r="G12" s="7" t="s">
        <v>79</v>
      </c>
      <c r="H12" s="22" t="str" cm="1">
        <f t="array" aca="1" ref="H12" ca="1">IF(ISBLANK(G12),"", IFERROR(_xlfn.SINGLE(_xlfn._xlws.FILTER(UPPER(产品[产品标识]),产品[产品名搜索用]=price[[#This Row],[产品]])),"自定义"))</f>
        <v>自定义</v>
      </c>
      <c r="I12" s="9" t="str" cm="1">
        <f t="array" aca="1" ref="I12" ca="1">IFERROR(HYPERLINK(_xlfn.SINGLE(_xlfn._xlws.FILTER(产品[产品URL],产品[产品标识]=price[ [#This Row],[产品标识] ])),price[[#This Row],[产品标识]]),"")</f>
        <v/>
      </c>
      <c r="J12" t="s">
        <v>69</v>
      </c>
      <c r="K12" s="5"/>
      <c r="L12" s="5"/>
      <c r="M12" s="5"/>
      <c r="N12" s="5"/>
      <c r="O12" s="5"/>
      <c r="P12" s="16" cm="1">
        <f t="array" aca="1" ref="P12"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U12" s="16" cm="1">
        <f t="array" aca="1" ref="U12"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2" s="28"/>
      <c r="W12" s="28"/>
      <c r="X12" s="28"/>
      <c r="Y12" s="28"/>
      <c r="Z12" s="16" cm="1">
        <f t="array" aca="1" ref="Z12" ca="1">IF(price[[#This Row],[产品标识]]="crs",_xlfn._xlws.FILTER(crs价格[（元/GB/月）], (crs价格[地域]=#REF! )* (crs价格[架构]=price[[#This Row],[CRS架构]])),0)*(price[[#This Row],[CRS分片容量]]*price[[#This Row],[CRS分片数量]]*(1+price[[#This Row],[CRS副本数量]]))</f>
        <v>0</v>
      </c>
      <c r="AA12" t="s">
        <v>82</v>
      </c>
      <c r="AD12" cm="1">
        <f t="array" aca="1" ref="AD12" ca="1">IF(price[[#This Row],[产品标识]]="emr",_xlfn._xlws.FILTER(emr[月单价],(emr[地域]=price[[#This Row],[地域]])*(emr[机型_配置]=price[[#This Row],[EMR_CVM配置]])),0)</f>
        <v>0</v>
      </c>
      <c r="AG12">
        <v>1</v>
      </c>
      <c r="AH12">
        <v>1</v>
      </c>
      <c r="AI12" s="17" t="e" cm="1" vm="1">
        <f t="array" aca="1" ref="AI12" ca="1">_xlfn.IFS(price[[#This Row],[产品标识]]="",0,AND(,ISNUMBER(price[[#This Row],[指定月单价]]),price[[#This Row],[指定月单价]]&gt;=0),price[[#This Row],[指定月单价]],TRUE,INDIRECT("price[@原"&amp;price[[#This Row],[产品标识]]&amp;"月单价]"))</f>
        <v>#NAME?</v>
      </c>
      <c r="AJ12" s="17" t="e" vm="2">
        <f ca="1">price[[#This Row],[月单价]]*price[[#This Row],[数量]]</f>
        <v>#NAME?</v>
      </c>
      <c r="AK12" s="18" t="e" vm="2">
        <f ca="1">price[[#This Row],[月总价]]*price[[#This Row],[折扣率]]</f>
        <v>#NAME?</v>
      </c>
      <c r="AL12" s="18" t="e" vm="2">
        <f ca="1">price[[#This Row],[折后月总价]]*12</f>
        <v>#NAME?</v>
      </c>
      <c r="AM12" s="46">
        <f ca="1">IF(price[[#This Row],[产品标识]]="clb",0.02*24*365/12,0)</f>
        <v>0</v>
      </c>
      <c r="AN12" s="46">
        <f>108*price[[#This Row],[BWP带宽]]</f>
        <v>0</v>
      </c>
      <c r="AO12" s="46" t="e" cm="1" vm="1">
        <f t="array" aca="1" ref="AO12" ca="1">IF(_xlfn.XLOOKUP(price[[#This Row],[产品标识]]&amp;"子产品列表",price[#Headers],price[#Headers],404,2)=404,{"s"},INDIRECT("price[@"&amp;price[[#This Row],[产品标识]]&amp;"子产品列表]"))</f>
        <v>#NAME?</v>
      </c>
      <c r="AP12" s="46" t="str" cm="1">
        <f t="array" aca="1" ref="AP12" ca="1">IF(price[[#This Row],[产品标识]]="cvm",_xlfn.SINGLE(_xlfn._xlws.FILTER(region[cvm机型_配置列表], (region[地域]=price[[#This Row],[地域]]) )),"-")</f>
        <v>-</v>
      </c>
      <c r="AQ12" s="47" t="str" cm="1">
        <f t="array" aca="1" ref="AQ12" ca="1">IF(price[[#This Row],[产品标识]]="cvm",_xlfn.SINGLE(_xlfn._xlws.FILTER(region[cvm机型_配置列表], (region[地域]=price[[#This Row],[地域]]) )),"-")</f>
        <v>-</v>
      </c>
      <c r="AR12" s="47" t="str" cm="1">
        <f t="array" aca="1" ref="AR12" ca="1">IF(price[[#This Row],[产品标识]]="emr",_xlfn.SINGLE(_xlfn._xlws.FILTER(region[emr_cvm机型_配置列表], (region[地域]=price[[#This Row],[地域]]) )),"-")</f>
        <v>-</v>
      </c>
      <c r="AS12" s="47" t="str" cm="1">
        <f t="array" aca="1" ref="AS12" ca="1">IF(price[[#This Row],[产品标识]]="crs",_xlfn._xlws.FILTER(crs架构[分片数量地址],crs架构[架构]=price[[#This Row],[CRS架构]]),"-")</f>
        <v>-</v>
      </c>
      <c r="AT12" s="47" t="str" cm="1">
        <f t="array" aca="1" ref="AT12" ca="1">IF(price[[#This Row],[产品标识]]="crs",_xlfn._xlws.FILTER(crs架构[分片容量地址],crs架构[架构]=price[[#This Row],[CRS架构]]),"-")</f>
        <v>-</v>
      </c>
    </row>
    <row r="13" spans="1:46">
      <c r="A13" t="s">
        <v>63</v>
      </c>
      <c r="B13" t="s">
        <v>64</v>
      </c>
      <c r="C13" t="s">
        <v>77</v>
      </c>
      <c r="D13" t="s">
        <v>66</v>
      </c>
      <c r="E13" t="s">
        <v>85</v>
      </c>
      <c r="F13" t="s">
        <v>67</v>
      </c>
      <c r="G13" s="7" t="s">
        <v>79</v>
      </c>
      <c r="H13" s="37" t="str" cm="1">
        <f t="array" aca="1" ref="H13" ca="1">IF(ISBLANK(G13),"", IFERROR(_xlfn.SINGLE(_xlfn._xlws.FILTER(UPPER(产品[产品标识]),产品[产品名搜索用]=price[[#This Row],[产品]])),"自定义"))</f>
        <v>自定义</v>
      </c>
      <c r="I13" s="36" t="str" cm="1">
        <f t="array" aca="1" ref="I13" ca="1">IFERROR(HYPERLINK(_xlfn.SINGLE(_xlfn._xlws.FILTER(产品[产品URL],产品[产品标识]=price[ [#This Row],[产品标识] ])),price[[#This Row],[产品标识]]),"")</f>
        <v/>
      </c>
      <c r="K13" s="5"/>
      <c r="L13" s="38"/>
      <c r="M13" s="38"/>
      <c r="N13" s="5"/>
      <c r="O13" s="38"/>
      <c r="P13" s="16" cm="1">
        <f t="array" aca="1" ref="P13"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U13" s="16" cm="1">
        <f t="array" aca="1" ref="U13"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3" s="28"/>
      <c r="W13" s="28"/>
      <c r="X13" s="28"/>
      <c r="Y13" s="28"/>
      <c r="Z13" s="16" cm="1">
        <f t="array" aca="1" ref="Z13" ca="1">IF(price[[#This Row],[产品标识]]="crs",_xlfn._xlws.FILTER(crs价格[（元/GB/月）], (crs价格[地域]=#REF! )* (crs价格[架构]=price[[#This Row],[CRS架构]])),0)*(price[[#This Row],[CRS分片容量]]*price[[#This Row],[CRS分片数量]]*(1+price[[#This Row],[CRS副本数量]]))</f>
        <v>0</v>
      </c>
      <c r="AA13" t="s">
        <v>80</v>
      </c>
      <c r="AD13" cm="1">
        <f t="array" aca="1" ref="AD13" ca="1">IF(price[[#This Row],[产品标识]]="emr",_xlfn._xlws.FILTER(emr[月单价],(emr[地域]=price[[#This Row],[地域]])*(emr[机型_配置]=price[[#This Row],[EMR_CVM配置]])),0)</f>
        <v>0</v>
      </c>
      <c r="AH13">
        <v>1</v>
      </c>
      <c r="AI13" s="17" t="e" cm="1" vm="1">
        <f t="array" aca="1" ref="AI13" ca="1">_xlfn.IFS(price[[#This Row],[产品标识]]="",0,AND(,ISNUMBER(price[[#This Row],[指定月单价]]),price[[#This Row],[指定月单价]]&gt;=0),price[[#This Row],[指定月单价]],TRUE,INDIRECT("price[@原"&amp;price[[#This Row],[产品标识]]&amp;"月单价]"))</f>
        <v>#NAME?</v>
      </c>
      <c r="AJ13" s="17" t="e" vm="2">
        <f ca="1">price[[#This Row],[月单价]]*price[[#This Row],[数量]]</f>
        <v>#NAME?</v>
      </c>
      <c r="AK13" s="18" t="e" vm="2">
        <f ca="1">price[[#This Row],[月总价]]*price[[#This Row],[折扣率]]</f>
        <v>#NAME?</v>
      </c>
      <c r="AL13" s="18" t="e" vm="2">
        <f ca="1">price[[#This Row],[折后月总价]]*12</f>
        <v>#NAME?</v>
      </c>
      <c r="AM13" s="46">
        <f ca="1">IF(price[[#This Row],[产品标识]]="clb",0.02*24*365/12,0)</f>
        <v>0</v>
      </c>
      <c r="AN13" s="46">
        <f>108*price[[#This Row],[BWP带宽]]</f>
        <v>0</v>
      </c>
      <c r="AO13" s="46" t="e" cm="1" vm="1">
        <f t="array" aca="1" ref="AO13" ca="1">IF(_xlfn.XLOOKUP(price[[#This Row],[产品标识]]&amp;"子产品列表",price[#Headers],price[#Headers],404,2)=404,{"s"},INDIRECT("price[@"&amp;price[[#This Row],[产品标识]]&amp;"子产品列表]"))</f>
        <v>#NAME?</v>
      </c>
      <c r="AP13" s="46" t="str" cm="1">
        <f t="array" aca="1" ref="AP13" ca="1">IF(price[[#This Row],[产品标识]]="cvm",_xlfn.SINGLE(_xlfn._xlws.FILTER(region[cvm机型_配置列表], (region[地域]=price[[#This Row],[地域]]) )),"-")</f>
        <v>-</v>
      </c>
      <c r="AQ13" s="47" t="str" cm="1">
        <f t="array" aca="1" ref="AQ13" ca="1">IF(price[[#This Row],[产品标识]]="cvm",_xlfn.SINGLE(_xlfn._xlws.FILTER(region[cvm机型_配置列表], (region[地域]=price[[#This Row],[地域]]) )),"-")</f>
        <v>-</v>
      </c>
      <c r="AR13" s="47" t="str" cm="1">
        <f t="array" aca="1" ref="AR13" ca="1">IF(price[[#This Row],[产品标识]]="emr",_xlfn.SINGLE(_xlfn._xlws.FILTER(region[emr_cvm机型_配置列表], (region[地域]=price[[#This Row],[地域]]) )),"-")</f>
        <v>-</v>
      </c>
      <c r="AS13" s="47" t="str" cm="1">
        <f t="array" aca="1" ref="AS13" ca="1">IF(price[[#This Row],[产品标识]]="crs",_xlfn._xlws.FILTER(crs架构[分片数量地址],crs架构[架构]=price[[#This Row],[CRS架构]]),"-")</f>
        <v>-</v>
      </c>
      <c r="AT13" s="47" t="str" cm="1">
        <f t="array" aca="1" ref="AT13" ca="1">IF(price[[#This Row],[产品标识]]="crs",_xlfn._xlws.FILTER(crs架构[分片容量地址],crs架构[架构]=price[[#This Row],[CRS架构]]),"-")</f>
        <v>-</v>
      </c>
    </row>
    <row r="14" spans="1:46">
      <c r="A14" t="s">
        <v>63</v>
      </c>
      <c r="B14" t="s">
        <v>64</v>
      </c>
      <c r="C14" t="s">
        <v>77</v>
      </c>
      <c r="D14" t="s">
        <v>66</v>
      </c>
      <c r="E14" t="s">
        <v>86</v>
      </c>
      <c r="F14" t="s">
        <v>67</v>
      </c>
      <c r="G14" s="7" t="s">
        <v>87</v>
      </c>
      <c r="H14" s="37" t="str" cm="1">
        <f t="array" aca="1" ref="H14" ca="1">IF(ISBLANK(G14),"", IFERROR(_xlfn.SINGLE(_xlfn._xlws.FILTER(UPPER(产品[产品标识]),产品[产品名搜索用]=price[[#This Row],[产品]])),"自定义"))</f>
        <v>自定义</v>
      </c>
      <c r="I14" s="36" t="str" cm="1">
        <f t="array" aca="1" ref="I14" ca="1">IFERROR(HYPERLINK(_xlfn.SINGLE(_xlfn._xlws.FILTER(产品[产品URL],产品[产品标识]=price[ [#This Row],[产品标识] ])),price[[#This Row],[产品标识]]),"")</f>
        <v/>
      </c>
      <c r="K14" s="5"/>
      <c r="L14" s="38"/>
      <c r="M14" s="38"/>
      <c r="N14" s="5"/>
      <c r="O14" s="38"/>
      <c r="P14" s="16" cm="1">
        <f t="array" aca="1" ref="P14"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U14" s="16" cm="1">
        <f t="array" aca="1" ref="U14"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4" s="28"/>
      <c r="W14" s="28"/>
      <c r="X14" s="28"/>
      <c r="Y14" s="28"/>
      <c r="Z14" s="16" cm="1">
        <f t="array" aca="1" ref="Z14" ca="1">IF(price[[#This Row],[产品标识]]="crs",_xlfn._xlws.FILTER(crs价格[（元/GB/月）], (crs价格[地域]=#REF! )* (crs价格[架构]=price[[#This Row],[CRS架构]])),0)*(price[[#This Row],[CRS分片容量]]*price[[#This Row],[CRS分片数量]]*(1+price[[#This Row],[CRS副本数量]]))</f>
        <v>0</v>
      </c>
      <c r="AD14" cm="1">
        <f t="array" aca="1" ref="AD14" ca="1">IF(price[[#This Row],[产品标识]]="emr",_xlfn._xlws.FILTER(emr[月单价],(emr[地域]=price[[#This Row],[地域]])*(emr[机型_配置]=price[[#This Row],[EMR_CVM配置]])),0)</f>
        <v>0</v>
      </c>
      <c r="AE14">
        <v>100</v>
      </c>
      <c r="AH14">
        <v>1</v>
      </c>
      <c r="AI14" s="17" t="e" cm="1" vm="1">
        <f t="array" aca="1" ref="AI14" ca="1">_xlfn.IFS(price[[#This Row],[产品标识]]="",0,AND(,ISNUMBER(price[[#This Row],[指定月单价]]),price[[#This Row],[指定月单价]]&gt;=0),price[[#This Row],[指定月单价]],TRUE,INDIRECT("price[@原"&amp;price[[#This Row],[产品标识]]&amp;"月单价]"))</f>
        <v>#NAME?</v>
      </c>
      <c r="AJ14" s="17" t="e" vm="2">
        <f ca="1">price[[#This Row],[月单价]]*price[[#This Row],[数量]]</f>
        <v>#NAME?</v>
      </c>
      <c r="AK14" s="18" t="e" vm="2">
        <f ca="1">price[[#This Row],[月总价]]*price[[#This Row],[折扣率]]</f>
        <v>#NAME?</v>
      </c>
      <c r="AL14" s="18" t="e" vm="2">
        <f ca="1">price[[#This Row],[折后月总价]]*12</f>
        <v>#NAME?</v>
      </c>
      <c r="AM14" s="46">
        <f ca="1">IF(price[[#This Row],[产品标识]]="clb",0.02*24*365/12,0)</f>
        <v>0</v>
      </c>
      <c r="AN14" s="46">
        <f>108*price[[#This Row],[BWP带宽]]</f>
        <v>10800</v>
      </c>
      <c r="AO14" s="46" t="e" cm="1" vm="1">
        <f t="array" aca="1" ref="AO14" ca="1">IF(_xlfn.XLOOKUP(price[[#This Row],[产品标识]]&amp;"子产品列表",price[#Headers],price[#Headers],404,2)=404,{"s"},INDIRECT("price[@"&amp;price[[#This Row],[产品标识]]&amp;"子产品列表]"))</f>
        <v>#NAME?</v>
      </c>
      <c r="AP14" s="46" t="str" cm="1">
        <f t="array" aca="1" ref="AP14" ca="1">IF(price[[#This Row],[产品标识]]="cvm",_xlfn.SINGLE(_xlfn._xlws.FILTER(region[cvm机型_配置列表], (region[地域]=price[[#This Row],[地域]]) )),"-")</f>
        <v>-</v>
      </c>
      <c r="AQ14" s="47" t="str" cm="1">
        <f t="array" aca="1" ref="AQ14" ca="1">IF(price[[#This Row],[产品标识]]="cvm",_xlfn.SINGLE(_xlfn._xlws.FILTER(region[cvm机型_配置列表], (region[地域]=price[[#This Row],[地域]]) )),"-")</f>
        <v>-</v>
      </c>
      <c r="AR14" s="47" t="str" cm="1">
        <f t="array" aca="1" ref="AR14" ca="1">IF(price[[#This Row],[产品标识]]="emr",_xlfn.SINGLE(_xlfn._xlws.FILTER(region[emr_cvm机型_配置列表], (region[地域]=price[[#This Row],[地域]]) )),"-")</f>
        <v>-</v>
      </c>
      <c r="AS14" s="47" t="str" cm="1">
        <f t="array" aca="1" ref="AS14" ca="1">IF(price[[#This Row],[产品标识]]="crs",_xlfn._xlws.FILTER(crs架构[分片数量地址],crs架构[架构]=price[[#This Row],[CRS架构]]),"-")</f>
        <v>-</v>
      </c>
      <c r="AT14" s="47" t="str" cm="1">
        <f t="array" aca="1" ref="AT14" ca="1">IF(price[[#This Row],[产品标识]]="crs",_xlfn._xlws.FILTER(crs架构[分片容量地址],crs架构[架构]=price[[#This Row],[CRS架构]]),"-")</f>
        <v>-</v>
      </c>
    </row>
    <row r="15" spans="1:46">
      <c r="A15" t="s">
        <v>63</v>
      </c>
      <c r="B15" t="s">
        <v>64</v>
      </c>
      <c r="C15" t="s">
        <v>77</v>
      </c>
      <c r="D15" t="s">
        <v>66</v>
      </c>
      <c r="E15" t="s">
        <v>86</v>
      </c>
      <c r="F15" t="s">
        <v>67</v>
      </c>
      <c r="G15" s="7" t="s">
        <v>88</v>
      </c>
      <c r="H15" s="37" t="str" cm="1">
        <f t="array" aca="1" ref="H15" ca="1">IF(ISBLANK(G15),"", IFERROR(_xlfn.SINGLE(_xlfn._xlws.FILTER(UPPER(产品[产品标识]),产品[产品名搜索用]=price[[#This Row],[产品]])),"自定义"))</f>
        <v>自定义</v>
      </c>
      <c r="I15" s="36" t="str" cm="1">
        <f t="array" aca="1" ref="I15" ca="1">IFERROR(HYPERLINK(_xlfn.SINGLE(_xlfn._xlws.FILTER(产品[产品URL],产品[产品标识]=price[ [#This Row],[产品标识] ])),price[[#This Row],[产品标识]]),"")</f>
        <v/>
      </c>
      <c r="K15" s="5"/>
      <c r="L15" s="38"/>
      <c r="M15" s="38"/>
      <c r="N15" s="5"/>
      <c r="O15" s="38"/>
      <c r="P15" s="16" cm="1">
        <f t="array" aca="1" ref="P15"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U15" s="16" cm="1">
        <f t="array" aca="1" ref="U15"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5" s="28"/>
      <c r="W15" s="28"/>
      <c r="X15" s="28"/>
      <c r="Y15" s="28"/>
      <c r="Z15" s="16" cm="1">
        <f t="array" aca="1" ref="Z15" ca="1">IF(price[[#This Row],[产品标识]]="crs",_xlfn._xlws.FILTER(crs价格[（元/GB/月）], (crs价格[地域]=#REF! )* (crs价格[架构]=price[[#This Row],[CRS架构]])),0)*(price[[#This Row],[CRS分片容量]]*price[[#This Row],[CRS分片数量]]*(1+price[[#This Row],[CRS副本数量]]))</f>
        <v>0</v>
      </c>
      <c r="AD15" cm="1">
        <f t="array" aca="1" ref="AD15" ca="1">IF(price[[#This Row],[产品标识]]="emr",_xlfn._xlws.FILTER(emr[月单价],(emr[地域]=price[[#This Row],[地域]])*(emr[机型_配置]=price[[#This Row],[EMR_CVM配置]])),0)</f>
        <v>0</v>
      </c>
      <c r="AH15">
        <v>1</v>
      </c>
      <c r="AI15" s="17" t="e" cm="1" vm="1">
        <f t="array" aca="1" ref="AI15" ca="1">_xlfn.IFS(price[[#This Row],[产品标识]]="",0,AND(,ISNUMBER(price[[#This Row],[指定月单价]]),price[[#This Row],[指定月单价]]&gt;=0),price[[#This Row],[指定月单价]],TRUE,INDIRECT("price[@原"&amp;price[[#This Row],[产品标识]]&amp;"月单价]"))</f>
        <v>#NAME?</v>
      </c>
      <c r="AJ15" s="17" t="e" vm="2">
        <f ca="1">price[[#This Row],[月单价]]*price[[#This Row],[数量]]</f>
        <v>#NAME?</v>
      </c>
      <c r="AK15" s="18" t="e" vm="2">
        <f ca="1">price[[#This Row],[月总价]]*price[[#This Row],[折扣率]]</f>
        <v>#NAME?</v>
      </c>
      <c r="AL15" s="18" t="e" vm="2">
        <f ca="1">price[[#This Row],[折后月总价]]*12</f>
        <v>#NAME?</v>
      </c>
      <c r="AM15" s="46">
        <f ca="1">IF(price[[#This Row],[产品标识]]="clb",0.02*24*365/12,0)</f>
        <v>0</v>
      </c>
      <c r="AN15" s="46">
        <f>108*price[[#This Row],[BWP带宽]]</f>
        <v>0</v>
      </c>
      <c r="AO15" s="46" t="e" cm="1" vm="1">
        <f t="array" aca="1" ref="AO15" ca="1">IF(_xlfn.XLOOKUP(price[[#This Row],[产品标识]]&amp;"子产品列表",price[#Headers],price[#Headers],404,2)=404,{"s"},INDIRECT("price[@"&amp;price[[#This Row],[产品标识]]&amp;"子产品列表]"))</f>
        <v>#NAME?</v>
      </c>
      <c r="AP15" s="46" t="str" cm="1">
        <f t="array" aca="1" ref="AP15" ca="1">IF(price[[#This Row],[产品标识]]="cvm",_xlfn.SINGLE(_xlfn._xlws.FILTER(region[cvm机型_配置列表], (region[地域]=price[[#This Row],[地域]]) )),"-")</f>
        <v>-</v>
      </c>
      <c r="AQ15" s="47" t="str" cm="1">
        <f t="array" aca="1" ref="AQ15" ca="1">IF(price[[#This Row],[产品标识]]="cvm",_xlfn.SINGLE(_xlfn._xlws.FILTER(region[cvm机型_配置列表], (region[地域]=price[[#This Row],[地域]]) )),"-")</f>
        <v>-</v>
      </c>
      <c r="AR15" s="47" t="str" cm="1">
        <f t="array" aca="1" ref="AR15" ca="1">IF(price[[#This Row],[产品标识]]="emr",_xlfn.SINGLE(_xlfn._xlws.FILTER(region[emr_cvm机型_配置列表], (region[地域]=price[[#This Row],[地域]]) )),"-")</f>
        <v>-</v>
      </c>
      <c r="AS15" s="47" t="str" cm="1">
        <f t="array" aca="1" ref="AS15" ca="1">IF(price[[#This Row],[产品标识]]="crs",_xlfn._xlws.FILTER(crs架构[分片数量地址],crs架构[架构]=price[[#This Row],[CRS架构]]),"-")</f>
        <v>-</v>
      </c>
      <c r="AT15" s="47" t="str" cm="1">
        <f t="array" aca="1" ref="AT15" ca="1">IF(price[[#This Row],[产品标识]]="crs",_xlfn._xlws.FILTER(crs架构[分片容量地址],crs架构[架构]=price[[#This Row],[CRS架构]]),"-")</f>
        <v>-</v>
      </c>
    </row>
    <row r="16" spans="1:46">
      <c r="A16" t="s">
        <v>63</v>
      </c>
      <c r="B16" t="s">
        <v>64</v>
      </c>
      <c r="C16" t="s">
        <v>77</v>
      </c>
      <c r="D16" t="s">
        <v>66</v>
      </c>
      <c r="E16" t="s">
        <v>86</v>
      </c>
      <c r="F16" t="s">
        <v>67</v>
      </c>
      <c r="G16" s="7" t="s">
        <v>68</v>
      </c>
      <c r="H16" s="37" t="str" cm="1">
        <f t="array" aca="1" ref="H16" ca="1">IF(ISBLANK(G16),"", IFERROR(_xlfn.SINGLE(_xlfn._xlws.FILTER(UPPER(产品[产品标识]),产品[产品名搜索用]=price[[#This Row],[产品]])),"自定义"))</f>
        <v>自定义</v>
      </c>
      <c r="I16" s="36" t="str" cm="1">
        <f t="array" aca="1" ref="I16" ca="1">IFERROR(HYPERLINK(_xlfn.SINGLE(_xlfn._xlws.FILTER(产品[产品URL],产品[产品标识]=price[ [#This Row],[产品标识] ])),price[[#This Row],[产品标识]]),"")</f>
        <v/>
      </c>
      <c r="K16" s="5" t="s">
        <v>89</v>
      </c>
      <c r="L16" s="38"/>
      <c r="M16" s="38"/>
      <c r="N16" s="5"/>
      <c r="O16" s="38"/>
      <c r="P16" s="16" cm="1">
        <f t="array" aca="1" ref="P16"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U16" s="16" cm="1">
        <f t="array" aca="1" ref="U16"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6" s="28"/>
      <c r="W16" s="28"/>
      <c r="X16" s="28"/>
      <c r="Y16" s="28"/>
      <c r="Z16" s="16" cm="1">
        <f t="array" aca="1" ref="Z16" ca="1">IF(price[[#This Row],[产品标识]]="crs",_xlfn._xlws.FILTER(crs价格[（元/GB/月）], (crs价格[地域]=#REF! )* (crs价格[架构]=price[[#This Row],[CRS架构]])),0)*(price[[#This Row],[CRS分片容量]]*price[[#This Row],[CRS分片数量]]*(1+price[[#This Row],[CRS副本数量]]))</f>
        <v>0</v>
      </c>
      <c r="AD16" cm="1">
        <f t="array" aca="1" ref="AD16" ca="1">IF(price[[#This Row],[产品标识]]="emr",_xlfn._xlws.FILTER(emr[月单价],(emr[地域]=price[[#This Row],[地域]])*(emr[机型_配置]=price[[#This Row],[EMR_CVM配置]])),0)</f>
        <v>0</v>
      </c>
      <c r="AH16">
        <v>2</v>
      </c>
      <c r="AI16" s="17" t="e" cm="1" vm="1">
        <f t="array" aca="1" ref="AI16" ca="1">_xlfn.IFS(price[[#This Row],[产品标识]]="",0,AND(,ISNUMBER(price[[#This Row],[指定月单价]]),price[[#This Row],[指定月单价]]&gt;=0),price[[#This Row],[指定月单价]],TRUE,INDIRECT("price[@原"&amp;price[[#This Row],[产品标识]]&amp;"月单价]"))</f>
        <v>#NAME?</v>
      </c>
      <c r="AJ16" s="17" t="e" vm="2">
        <f ca="1">price[[#This Row],[月单价]]*price[[#This Row],[数量]]</f>
        <v>#NAME?</v>
      </c>
      <c r="AK16" s="18" t="e" vm="2">
        <f ca="1">price[[#This Row],[月总价]]*price[[#This Row],[折扣率]]</f>
        <v>#NAME?</v>
      </c>
      <c r="AL16" s="18" t="e" vm="2">
        <f ca="1">price[[#This Row],[折后月总价]]*12</f>
        <v>#NAME?</v>
      </c>
      <c r="AM16" s="46">
        <f ca="1">IF(price[[#This Row],[产品标识]]="clb",0.02*24*365/12,0)</f>
        <v>0</v>
      </c>
      <c r="AN16" s="46">
        <f>108*price[[#This Row],[BWP带宽]]</f>
        <v>0</v>
      </c>
      <c r="AO16" s="46" t="e" cm="1" vm="1">
        <f t="array" aca="1" ref="AO16" ca="1">IF(_xlfn.XLOOKUP(price[[#This Row],[产品标识]]&amp;"子产品列表",price[#Headers],price[#Headers],404,2)=404,{"s"},INDIRECT("price[@"&amp;price[[#This Row],[产品标识]]&amp;"子产品列表]"))</f>
        <v>#NAME?</v>
      </c>
      <c r="AP16" s="46" t="str" cm="1">
        <f t="array" aca="1" ref="AP16" ca="1">IF(price[[#This Row],[产品标识]]="cvm",_xlfn.SINGLE(_xlfn._xlws.FILTER(region[cvm机型_配置列表], (region[地域]=price[[#This Row],[地域]]) )),"-")</f>
        <v>-</v>
      </c>
      <c r="AQ16" s="47" t="str" cm="1">
        <f t="array" aca="1" ref="AQ16" ca="1">IF(price[[#This Row],[产品标识]]="cvm",_xlfn.SINGLE(_xlfn._xlws.FILTER(region[cvm机型_配置列表], (region[地域]=price[[#This Row],[地域]]) )),"-")</f>
        <v>-</v>
      </c>
      <c r="AR16" s="47" t="str" cm="1">
        <f t="array" aca="1" ref="AR16" ca="1">IF(price[[#This Row],[产品标识]]="emr",_xlfn.SINGLE(_xlfn._xlws.FILTER(region[emr_cvm机型_配置列表], (region[地域]=price[[#This Row],[地域]]) )),"-")</f>
        <v>-</v>
      </c>
      <c r="AS16" s="47" t="str" cm="1">
        <f t="array" aca="1" ref="AS16" ca="1">IF(price[[#This Row],[产品标识]]="crs",_xlfn._xlws.FILTER(crs架构[分片数量地址],crs架构[架构]=price[[#This Row],[CRS架构]]),"-")</f>
        <v>-</v>
      </c>
      <c r="AT16" s="47" t="str" cm="1">
        <f t="array" aca="1" ref="AT16" ca="1">IF(price[[#This Row],[产品标识]]="crs",_xlfn._xlws.FILTER(crs架构[分片容量地址],crs架构[架构]=price[[#This Row],[CRS架构]]),"-")</f>
        <v>-</v>
      </c>
    </row>
    <row r="17" spans="1:46">
      <c r="A17" t="s">
        <v>63</v>
      </c>
      <c r="B17" t="s">
        <v>64</v>
      </c>
      <c r="C17" t="s">
        <v>77</v>
      </c>
      <c r="D17" t="s">
        <v>66</v>
      </c>
      <c r="E17" t="s">
        <v>86</v>
      </c>
      <c r="F17" t="s">
        <v>67</v>
      </c>
      <c r="G17" s="7" t="s">
        <v>68</v>
      </c>
      <c r="H17" s="37" t="str" cm="1">
        <f t="array" aca="1" ref="H17" ca="1">IF(ISBLANK(G17),"", IFERROR(_xlfn.SINGLE(_xlfn._xlws.FILTER(UPPER(产品[产品标识]),产品[产品名搜索用]=price[[#This Row],[产品]])),"自定义"))</f>
        <v>自定义</v>
      </c>
      <c r="I17" s="36" t="str" cm="1">
        <f t="array" aca="1" ref="I17" ca="1">IFERROR(HYPERLINK(_xlfn.SINGLE(_xlfn._xlws.FILTER(产品[产品URL],产品[产品标识]=price[ [#This Row],[产品标识] ])),price[[#This Row],[产品标识]]),"")</f>
        <v/>
      </c>
      <c r="K17" s="5" t="s">
        <v>89</v>
      </c>
      <c r="L17" s="38"/>
      <c r="M17" s="38">
        <v>100</v>
      </c>
      <c r="N17" s="5"/>
      <c r="O17" s="38">
        <v>100</v>
      </c>
      <c r="P17" s="16" cm="1">
        <f t="array" aca="1" ref="P17" ca="1">IF(price[[#This Row],[产品标识]]="cvm",_xlfn.SINGLE(_xlfn._xlws.FILTER(cvm[标准月价(元)],(cvm[地域]=price[[#This Row],[地域]])*(cvm[机型_配置]=price[[#This Row],[CVM机型_配置]])))+0.35*(price[[#This Row],[CVM系统盘HDD]]+price[[#This Row],[CVM数据盘HDD]])+1*(price[[#This Row],[CVM系统盘SSD]]+price[[#This Row],[CVM数据盘SSD]]),0)</f>
        <v>0</v>
      </c>
      <c r="U17" s="16" cm="1">
        <f t="array" aca="1" ref="U17" ca="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V17" s="28"/>
      <c r="W17" s="28"/>
      <c r="X17" s="28"/>
      <c r="Y17" s="28"/>
      <c r="Z17" s="16" cm="1">
        <f t="array" aca="1" ref="Z17" ca="1">IF(price[[#This Row],[产品标识]]="crs",_xlfn._xlws.FILTER(crs价格[（元/GB/月）], (crs价格[地域]=#REF! )* (crs价格[架构]=price[[#This Row],[CRS架构]])),0)*(price[[#This Row],[CRS分片容量]]*price[[#This Row],[CRS分片数量]]*(1+price[[#This Row],[CRS副本数量]]))</f>
        <v>0</v>
      </c>
      <c r="AD17" cm="1">
        <f t="array" aca="1" ref="AD17" ca="1">IF(price[[#This Row],[产品标识]]="emr",_xlfn._xlws.FILTER(emr[月单价],(emr[地域]=price[[#This Row],[地域]])*(emr[机型_配置]=price[[#This Row],[EMR_CVM配置]])),0)</f>
        <v>0</v>
      </c>
      <c r="AH17">
        <v>3</v>
      </c>
      <c r="AI17" s="17" t="e" cm="1" vm="1">
        <f t="array" aca="1" ref="AI17" ca="1">_xlfn.IFS(price[[#This Row],[产品标识]]="",0,AND(,ISNUMBER(price[[#This Row],[指定月单价]]),price[[#This Row],[指定月单价]]&gt;=0),price[[#This Row],[指定月单价]],TRUE,INDIRECT("price[@原"&amp;price[[#This Row],[产品标识]]&amp;"月单价]"))</f>
        <v>#NAME?</v>
      </c>
      <c r="AJ17" s="17" t="e" vm="2">
        <f ca="1">price[[#This Row],[月单价]]*price[[#This Row],[数量]]</f>
        <v>#NAME?</v>
      </c>
      <c r="AK17" s="18" t="e" vm="2">
        <f ca="1">price[[#This Row],[月总价]]*price[[#This Row],[折扣率]]</f>
        <v>#NAME?</v>
      </c>
      <c r="AL17" s="18" t="e" vm="2">
        <f ca="1">price[[#This Row],[折后月总价]]*12</f>
        <v>#NAME?</v>
      </c>
      <c r="AM17" s="46">
        <f ca="1">IF(price[[#This Row],[产品标识]]="clb",0.02*24*365/12,0)</f>
        <v>0</v>
      </c>
      <c r="AN17" s="46">
        <f>108*price[[#This Row],[BWP带宽]]</f>
        <v>0</v>
      </c>
      <c r="AO17" s="46" t="e" cm="1" vm="1">
        <f t="array" aca="1" ref="AO17" ca="1">IF(_xlfn.XLOOKUP(price[[#This Row],[产品标识]]&amp;"子产品列表",price[#Headers],price[#Headers],404,2)=404,{"s"},INDIRECT("price[@"&amp;price[[#This Row],[产品标识]]&amp;"子产品列表]"))</f>
        <v>#NAME?</v>
      </c>
      <c r="AP17" s="46" t="str" cm="1">
        <f t="array" aca="1" ref="AP17" ca="1">IF(price[[#This Row],[产品标识]]="cvm",_xlfn.SINGLE(_xlfn._xlws.FILTER(region[cvm机型_配置列表], (region[地域]=price[[#This Row],[地域]]) )),"-")</f>
        <v>-</v>
      </c>
      <c r="AQ17" s="47" t="str" cm="1">
        <f t="array" aca="1" ref="AQ17" ca="1">IF(price[[#This Row],[产品标识]]="cvm",_xlfn.SINGLE(_xlfn._xlws.FILTER(region[cvm机型_配置列表], (region[地域]=price[[#This Row],[地域]]) )),"-")</f>
        <v>-</v>
      </c>
      <c r="AR17" s="47" t="str" cm="1">
        <f t="array" aca="1" ref="AR17" ca="1">IF(price[[#This Row],[产品标识]]="emr",_xlfn.SINGLE(_xlfn._xlws.FILTER(region[emr_cvm机型_配置列表], (region[地域]=price[[#This Row],[地域]]) )),"-")</f>
        <v>-</v>
      </c>
      <c r="AS17" s="47" t="str" cm="1">
        <f t="array" aca="1" ref="AS17" ca="1">IF(price[[#This Row],[产品标识]]="crs",_xlfn._xlws.FILTER(crs架构[分片数量地址],crs架构[架构]=price[[#This Row],[CRS架构]]),"-")</f>
        <v>-</v>
      </c>
      <c r="AT17" s="47" t="str" cm="1">
        <f t="array" aca="1" ref="AT17" ca="1">IF(price[[#This Row],[产品标识]]="crs",_xlfn._xlws.FILTER(crs架构[分片容量地址],crs架构[架构]=price[[#This Row],[CRS架构]]),"-")</f>
        <v>-</v>
      </c>
    </row>
    <row r="19" spans="1:46">
      <c r="AN19" t="s">
        <v>90</v>
      </c>
    </row>
  </sheetData>
  <mergeCells count="10">
    <mergeCell ref="AQ2:AT2"/>
    <mergeCell ref="V3:Z3"/>
    <mergeCell ref="Q3:U3"/>
    <mergeCell ref="A3:E3"/>
    <mergeCell ref="K3:P3"/>
    <mergeCell ref="H2:I2"/>
    <mergeCell ref="AA3:AD3"/>
    <mergeCell ref="AH3:AL3"/>
    <mergeCell ref="AM3:AT3"/>
    <mergeCell ref="F3:I3"/>
  </mergeCells>
  <phoneticPr fontId="1" type="noConversion"/>
  <conditionalFormatting sqref="K6:AF17">
    <cfRule type="expression" dxfId="114" priority="19">
      <formula>LEFT(K$5,LEN($H6))&lt;&gt;$H6</formula>
    </cfRule>
  </conditionalFormatting>
  <dataValidations count="13">
    <dataValidation type="list" allowBlank="1" showInputMessage="1" showErrorMessage="1" errorTitle="云数据库MYSQL" error="架构只支持：2节点，3节点两种模式" sqref="R6:R17" xr:uid="{5058893C-F4EC-4A20-BBF3-1E33DAD1FF9E}">
      <formula1>"2,3"</formula1>
    </dataValidation>
    <dataValidation type="list" allowBlank="1" showInputMessage="1" showErrorMessage="1" errorTitle="CDB只读节点数" error="目前最多支持5个只读节点" sqref="S6:S17" xr:uid="{F7102A30-BB5F-4908-9853-C5F09BB3E764}">
      <formula1>"1,2,3,4,5"</formula1>
    </dataValidation>
    <dataValidation allowBlank="1" showInputMessage="1" showErrorMessage="1" sqref="I6:I12 Z6:Z17 AI6:AM12 AN6:AP17 AO21 AD6:AF17" xr:uid="{09572E84-88CF-46E3-A5E3-7DDC36DABC64}"/>
    <dataValidation type="list" errorStyle="warning" allowBlank="1" showInputMessage="1" sqref="I6:I12" xr:uid="{830B2483-3BFB-437B-9823-51AA2F13CB05}">
      <formula1>INDIRECT("产品[产品名搜索用]")</formula1>
    </dataValidation>
    <dataValidation type="decimal" allowBlank="1" showInputMessage="1" showErrorMessage="1" errorTitle="折扣率" error="折扣率 可以填0~1之间的数字" sqref="AH6:AH17" xr:uid="{6342EB91-68A0-4121-8F4B-15DDAB89D40F}">
      <formula1>0</formula1>
      <formula2>1</formula2>
    </dataValidation>
    <dataValidation type="decimal" allowBlank="1" showInputMessage="1" showErrorMessage="1" errorTitle="数量" error="必须：数量&gt;=0" sqref="AG6:AG17" xr:uid="{26212309-D56C-4281-875B-25DE5C2ABCEB}">
      <formula1>0</formula1>
      <formula2>9999999999999990</formula2>
    </dataValidation>
    <dataValidation errorStyle="warning" allowBlank="1" showInputMessage="1" sqref="H6:H17" xr:uid="{4B7EF468-4B84-4139-B2F6-8FF170011094}"/>
    <dataValidation type="list" allowBlank="1" showInputMessage="1" showErrorMessage="1" sqref="V6:V17" xr:uid="{EE948C5B-A6CF-4E1B-821A-78D4717A4CA1}">
      <formula1>INDIRECT("crs架构[架构]")</formula1>
    </dataValidation>
    <dataValidation type="list" allowBlank="1" showInputMessage="1" showErrorMessage="1" sqref="Y6:Y17" xr:uid="{8371ABB3-B694-4E7E-A01F-412394B0B630}">
      <formula1>"1,2,3,4,5"</formula1>
    </dataValidation>
    <dataValidation type="list" allowBlank="1" showInputMessage="1" showErrorMessage="1" sqref="J6:J17 AB6:AC17" xr:uid="{564024E1-F7F8-461B-9921-291ED2EB711B}">
      <formula1>INDIRECT(#REF!)</formula1>
    </dataValidation>
    <dataValidation type="list" allowBlank="1" showInputMessage="1" showErrorMessage="1" sqref="W6:X17" xr:uid="{91DB60DB-5270-4A09-87A0-DA4B7A5164F6}">
      <formula1>INDIRECT(AS6)</formula1>
    </dataValidation>
    <dataValidation type="list" allowBlank="1" showInputMessage="1" showErrorMessage="1" sqref="K6:K17" xr:uid="{257E0F1A-7C74-4F81-8ABF-572D5A81E359}">
      <formula1>INDIRECT(AQ6)</formula1>
    </dataValidation>
    <dataValidation type="list" allowBlank="1" showInputMessage="1" showErrorMessage="1" sqref="AA6:AA17" xr:uid="{0A8CACAC-163B-42BE-B1A0-9FF2342BAF29}">
      <formula1>INDIRECT(AR6)</formula1>
    </dataValidation>
  </dataValidations>
  <pageMargins left="0.7" right="0.7" top="0.75" bottom="0.75" header="0.3" footer="0.3"/>
  <pageSetup paperSize="9" orientation="portrait" horizontalDpi="0" verticalDpi="0" r:id="rId1"/>
  <drawing r:id="rId2"/>
  <tableParts count="1">
    <tablePart r:id="rId3"/>
  </tableParts>
  <extLst>
    <ext xmlns:x14="http://schemas.microsoft.com/office/spreadsheetml/2009/9/main" uri="{CCE6A557-97BC-4b89-ADB6-D9C93CAAB3DF}">
      <x14:dataValidations xmlns:xm="http://schemas.microsoft.com/office/excel/2006/main" count="4">
        <x14:dataValidation type="list" allowBlank="1" showInputMessage="1" showErrorMessage="1" xr:uid="{27F6ED03-13A4-4D57-AC2F-D8E5A84C2B35}">
          <x14:formula1>
            <xm:f>_xlfn.ANCHORARRAY(cdb!$M$2)</xm:f>
          </x14:formula1>
          <xm:sqref>Q6:Q17</xm:sqref>
        </x14:dataValidation>
        <x14:dataValidation type="list" allowBlank="1" showInputMessage="1" showErrorMessage="1" xr:uid="{CF5E4C8D-31E0-465A-A8A8-6B0E7CCD8189}">
          <x14:formula1>
            <xm:f>_xlfn.ANCHORARRAY('region'!$H$2)</xm:f>
          </x14:formula1>
          <xm:sqref>F6:F17</xm:sqref>
        </x14:dataValidation>
        <x14:dataValidation type="list" allowBlank="1" showInputMessage="1" promptTitle="可输入自定义产品" xr:uid="{4086661C-6331-4631-8B7B-38B01462E0D3}">
          <x14:formula1>
            <xm:f>_xlfn.ANCHORARRAY(product!$L$3)</xm:f>
          </x14:formula1>
          <xm:sqref>G6:G15</xm:sqref>
        </x14:dataValidation>
        <x14:dataValidation type="list" allowBlank="1" showInputMessage="1" promptTitle="可输入自定义产品" prompt="1. 可输入自定义产品,2. 可指定价格" xr:uid="{E1D88FD8-B3AB-482E-9F87-BF0D730C0890}">
          <x14:formula1>
            <xm:f>_xlfn.ANCHORARRAY(product!$L$3)</xm:f>
          </x14:formula1>
          <xm:sqref>G16:G17</xm:sqref>
        </x14:dataValidation>
      </x14:dataValidations>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0183-7DDF-44BE-8DA9-E9154FCF49EB}">
  <dimension ref="A1:K21"/>
  <sheetViews>
    <sheetView topLeftCell="A12" workbookViewId="0">
      <selection activeCell="H21" sqref="H21"/>
    </sheetView>
  </sheetViews>
  <sheetFormatPr defaultRowHeight="13.9"/>
  <cols>
    <col min="5" max="11" width="10.59765625" bestFit="1" customWidth="1"/>
  </cols>
  <sheetData>
    <row r="1" spans="1:11">
      <c r="A1">
        <v>2</v>
      </c>
    </row>
    <row r="6" spans="1:11">
      <c r="A6" t="s">
        <v>68</v>
      </c>
    </row>
    <row r="7" spans="1:11">
      <c r="A7" t="s">
        <v>72</v>
      </c>
    </row>
    <row r="8" spans="1:11">
      <c r="A8" t="s">
        <v>75</v>
      </c>
      <c r="E8" t="s">
        <v>91</v>
      </c>
    </row>
    <row r="9" spans="1:11">
      <c r="A9" t="s">
        <v>79</v>
      </c>
      <c r="F9" cm="1">
        <f t="array" ref="F9">{0}</f>
        <v>0</v>
      </c>
    </row>
    <row r="10" spans="1:11">
      <c r="A10" t="s">
        <v>79</v>
      </c>
      <c r="F10" cm="1">
        <f t="array" ref="F10:H10">{1,2,3}</f>
        <v>1</v>
      </c>
      <c r="G10">
        <v>2</v>
      </c>
      <c r="H10">
        <v>3</v>
      </c>
    </row>
    <row r="11" spans="1:11">
      <c r="A11" t="s">
        <v>79</v>
      </c>
    </row>
    <row r="12" spans="1:11">
      <c r="A12" t="s">
        <v>79</v>
      </c>
      <c r="I12">
        <v>0</v>
      </c>
    </row>
    <row r="13" spans="1:11">
      <c r="A13" t="s">
        <v>79</v>
      </c>
    </row>
    <row r="14" spans="1:11">
      <c r="A14" t="s">
        <v>87</v>
      </c>
      <c r="E14" t="s">
        <v>92</v>
      </c>
      <c r="F14" t="s">
        <v>93</v>
      </c>
      <c r="G14" t="s">
        <v>94</v>
      </c>
      <c r="H14" t="s">
        <v>95</v>
      </c>
      <c r="I14" t="s">
        <v>96</v>
      </c>
      <c r="J14" t="s">
        <v>97</v>
      </c>
      <c r="K14" t="s">
        <v>98</v>
      </c>
    </row>
    <row r="15" spans="1:11">
      <c r="A15" t="s">
        <v>88</v>
      </c>
      <c r="E15" t="s">
        <v>99</v>
      </c>
      <c r="F15" t="str">
        <f>Table11[[#This Row],[只读]]</f>
        <v>sss</v>
      </c>
      <c r="G15" t="s">
        <v>100</v>
      </c>
    </row>
    <row r="16" spans="1:11">
      <c r="F16">
        <f>Table11[[#This Row],[只读]]</f>
        <v>0</v>
      </c>
    </row>
    <row r="21" spans="6:8">
      <c r="F21" t="str" cm="1">
        <f t="array" ref="F21:G21">{"Col1","Col"}</f>
        <v>Col1</v>
      </c>
      <c r="G21" t="str">
        <v>Col</v>
      </c>
      <c r="H21" t="str" cm="1">
        <f t="array" ref="H21">_xlfn.XLOOKUP("Col*",_xlfn.ANCHORARRAY(F21),_xlfn.ANCHORARRAY(F21),"not found",2)</f>
        <v>Col1</v>
      </c>
    </row>
  </sheetData>
  <phoneticPr fontId="1" type="noConversion"/>
  <dataValidations count="2">
    <dataValidation type="whole" allowBlank="1" showInputMessage="1" showErrorMessage="1" sqref="A1" xr:uid="{1928573A-5374-472F-8365-08D0E29B1317}">
      <formula1>1</formula1>
      <formula2>11</formula2>
    </dataValidation>
    <dataValidation type="list" allowBlank="1" showInputMessage="1" showErrorMessage="1" error="g3" sqref="I12" xr:uid="{D475F149-A0DB-48D6-8B26-EA89E607B443}">
      <formula1>IF($E$8="a",_xlfn.ANCHORARRAY($F$9),_xlfn.ANCHORARRAY($F$10))</formula1>
    </dataValidation>
  </dataValidations>
  <pageMargins left="0.7" right="0.7" top="0.75" bottom="0.75" header="0.3" footer="0.3"/>
  <pageSetup paperSize="9" orientation="portrait" horizontalDpi="0" verticalDpi="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NW9"/>
  <sheetViews>
    <sheetView workbookViewId="0">
      <selection activeCell="D15" sqref="D15"/>
    </sheetView>
  </sheetViews>
  <sheetFormatPr defaultRowHeight="13.9"/>
  <cols>
    <col min="1" max="1" width="4.9296875" bestFit="1" customWidth="1"/>
    <col min="2" max="2" width="14.53125" bestFit="1" customWidth="1"/>
    <col min="3" max="3" width="12.59765625" bestFit="1" customWidth="1"/>
    <col min="4" max="4" width="17.59765625" bestFit="1" customWidth="1"/>
    <col min="5" max="5" width="17.1328125" bestFit="1" customWidth="1"/>
    <col min="6" max="6" width="22.06640625" bestFit="1" customWidth="1"/>
    <col min="7" max="7" width="10.59765625" bestFit="1" customWidth="1"/>
  </cols>
  <sheetData>
    <row r="1" spans="1:387">
      <c r="A1" t="s">
        <v>22</v>
      </c>
      <c r="B1" t="s">
        <v>101</v>
      </c>
      <c r="C1" t="s">
        <v>102</v>
      </c>
      <c r="D1" t="s">
        <v>59</v>
      </c>
      <c r="E1" t="s">
        <v>103</v>
      </c>
      <c r="F1" t="s">
        <v>60</v>
      </c>
      <c r="H1" s="1" t="s">
        <v>104</v>
      </c>
    </row>
    <row r="2" spans="1:387">
      <c r="A2" t="s">
        <v>105</v>
      </c>
      <c r="B2" t="s">
        <v>106</v>
      </c>
      <c r="C2" t="str">
        <f>"cvm!" &amp; ADDRESS(ROW('cvm'!P6),COLUMN('cvm'!P6)) &amp; "#"</f>
        <v>cvm!$P$6#</v>
      </c>
      <c r="D2" t="str">
        <f>"cvm!" &amp; ADDRESS(ROW('cvm'!P11),COLUMN('cvm'!P11)) &amp; "#"</f>
        <v>cvm!$P$11#</v>
      </c>
      <c r="E2" t="str">
        <f>"emr!" &amp; ADDRESS(ROW(emr!T2),COLUMN(emr!T2)) &amp; "#"</f>
        <v>emr!$T$2#</v>
      </c>
      <c r="F2" t="str">
        <f>"emr!" &amp; ADDRESS(ROW(emr!T13),COLUMN(emr!T13)) &amp; "#"</f>
        <v>emr!$T$13#</v>
      </c>
      <c r="H2" t="str" cm="1">
        <f t="array" ref="H2:H4">region[地域]</f>
        <v>广州</v>
      </c>
    </row>
    <row r="3" spans="1:387">
      <c r="A3" t="s">
        <v>67</v>
      </c>
      <c r="B3" t="s">
        <v>107</v>
      </c>
      <c r="C3" t="str">
        <f>"cvm!" &amp; ADDRESS(ROW('cvm'!P7),COLUMN('cvm'!P7)) &amp; "#"</f>
        <v>cvm!$P$7#</v>
      </c>
      <c r="D3" t="str">
        <f>"cvm!" &amp; ADDRESS(ROW('cvm'!P12),COLUMN('cvm'!P12)) &amp; "#"</f>
        <v>cvm!$P$12#</v>
      </c>
      <c r="E3" t="str">
        <f>"emr!" &amp; ADDRESS(ROW(emr!T3),COLUMN(emr!T3)) &amp; "#"</f>
        <v>emr!$T$3#</v>
      </c>
      <c r="F3" t="str">
        <f>"emr!" &amp; ADDRESS(ROW(emr!T14),COLUMN(emr!T14)) &amp; "#"</f>
        <v>emr!$T$14#</v>
      </c>
      <c r="H3" t="str">
        <v>上海</v>
      </c>
    </row>
    <row r="4" spans="1:387">
      <c r="A4" t="s">
        <v>108</v>
      </c>
      <c r="B4" t="s">
        <v>109</v>
      </c>
      <c r="C4" t="str">
        <f>"cvm!" &amp; ADDRESS(ROW('cvm'!P8),COLUMN('cvm'!P8)) &amp; "#"</f>
        <v>cvm!$P$8#</v>
      </c>
      <c r="D4" t="str">
        <f>"cvm!" &amp; ADDRESS(ROW('cvm'!P13),COLUMN('cvm'!P13)) &amp; "#"</f>
        <v>cvm!$P$13#</v>
      </c>
      <c r="E4" t="str">
        <f>"emr!" &amp; ADDRESS(ROW(emr!T4),COLUMN(emr!T4)) &amp; "#"</f>
        <v>emr!$T$4#</v>
      </c>
      <c r="F4" t="str">
        <f>"emr!" &amp; ADDRESS(ROW(emr!T15),COLUMN(emr!T15)) &amp; "#"</f>
        <v>emr!$T$15#</v>
      </c>
      <c r="H4" t="str">
        <v>北京</v>
      </c>
    </row>
    <row r="8" spans="1:387">
      <c r="D8" t="e" cm="1">
        <f t="array" aca="1" ref="D8:NW8" ca="1">INDIRECT(D2)</f>
        <v>#REF!</v>
      </c>
      <c r="E8" t="e">
        <f ca="1"/>
        <v>#REF!</v>
      </c>
      <c r="F8" t="e">
        <f ca="1"/>
        <v>#REF!</v>
      </c>
      <c r="G8" t="e">
        <f ca="1"/>
        <v>#REF!</v>
      </c>
      <c r="H8" t="e">
        <f ca="1"/>
        <v>#REF!</v>
      </c>
      <c r="I8" t="e">
        <f ca="1"/>
        <v>#REF!</v>
      </c>
      <c r="J8" t="e">
        <f ca="1"/>
        <v>#REF!</v>
      </c>
      <c r="K8" t="e">
        <f ca="1"/>
        <v>#REF!</v>
      </c>
      <c r="L8" t="e">
        <f ca="1"/>
        <v>#REF!</v>
      </c>
      <c r="M8" t="e">
        <f ca="1"/>
        <v>#REF!</v>
      </c>
      <c r="N8" t="e">
        <f ca="1"/>
        <v>#REF!</v>
      </c>
      <c r="O8" t="e">
        <f ca="1"/>
        <v>#REF!</v>
      </c>
      <c r="P8" t="e">
        <f ca="1"/>
        <v>#REF!</v>
      </c>
      <c r="Q8" t="e">
        <f ca="1"/>
        <v>#REF!</v>
      </c>
      <c r="R8" t="e">
        <f ca="1"/>
        <v>#REF!</v>
      </c>
      <c r="S8" t="e">
        <f ca="1"/>
        <v>#REF!</v>
      </c>
      <c r="T8" t="e">
        <f ca="1"/>
        <v>#REF!</v>
      </c>
      <c r="U8" t="e">
        <f ca="1"/>
        <v>#REF!</v>
      </c>
      <c r="V8" t="e">
        <f ca="1"/>
        <v>#REF!</v>
      </c>
      <c r="W8" t="e">
        <f ca="1"/>
        <v>#REF!</v>
      </c>
      <c r="X8" t="e">
        <f ca="1"/>
        <v>#REF!</v>
      </c>
      <c r="Y8" t="e">
        <f ca="1"/>
        <v>#REF!</v>
      </c>
      <c r="Z8" t="e">
        <f ca="1"/>
        <v>#REF!</v>
      </c>
      <c r="AA8" t="e">
        <f ca="1"/>
        <v>#REF!</v>
      </c>
      <c r="AB8" t="e">
        <f ca="1"/>
        <v>#REF!</v>
      </c>
      <c r="AC8" t="e">
        <f ca="1"/>
        <v>#REF!</v>
      </c>
      <c r="AD8" t="e">
        <f ca="1"/>
        <v>#REF!</v>
      </c>
      <c r="AE8" t="e">
        <f ca="1"/>
        <v>#REF!</v>
      </c>
      <c r="AF8" t="e">
        <f ca="1"/>
        <v>#REF!</v>
      </c>
      <c r="AG8" t="e">
        <f ca="1"/>
        <v>#REF!</v>
      </c>
      <c r="AH8" t="e">
        <f ca="1"/>
        <v>#REF!</v>
      </c>
      <c r="AI8" t="e">
        <f ca="1"/>
        <v>#REF!</v>
      </c>
      <c r="AJ8" t="e">
        <f ca="1"/>
        <v>#REF!</v>
      </c>
      <c r="AK8" t="e">
        <f ca="1"/>
        <v>#REF!</v>
      </c>
      <c r="AL8" t="e">
        <f ca="1"/>
        <v>#REF!</v>
      </c>
      <c r="AM8" t="e">
        <f ca="1"/>
        <v>#REF!</v>
      </c>
      <c r="AN8" t="e">
        <f ca="1"/>
        <v>#REF!</v>
      </c>
      <c r="AO8" t="e">
        <f ca="1"/>
        <v>#REF!</v>
      </c>
      <c r="AP8" t="e">
        <f ca="1"/>
        <v>#REF!</v>
      </c>
      <c r="AQ8" t="e">
        <f ca="1"/>
        <v>#REF!</v>
      </c>
      <c r="AR8" t="e">
        <f ca="1"/>
        <v>#REF!</v>
      </c>
      <c r="AS8" t="e">
        <f ca="1"/>
        <v>#REF!</v>
      </c>
      <c r="AT8" t="e">
        <f ca="1"/>
        <v>#REF!</v>
      </c>
      <c r="AU8" t="e">
        <f ca="1"/>
        <v>#REF!</v>
      </c>
      <c r="AV8" t="e">
        <f ca="1"/>
        <v>#REF!</v>
      </c>
      <c r="AW8" t="e">
        <f ca="1"/>
        <v>#REF!</v>
      </c>
      <c r="AX8" t="e">
        <f ca="1"/>
        <v>#REF!</v>
      </c>
      <c r="AY8" t="e">
        <f ca="1"/>
        <v>#REF!</v>
      </c>
      <c r="AZ8" t="e">
        <f ca="1"/>
        <v>#REF!</v>
      </c>
      <c r="BA8" t="e">
        <f ca="1"/>
        <v>#REF!</v>
      </c>
      <c r="BB8" t="e">
        <f ca="1"/>
        <v>#REF!</v>
      </c>
      <c r="BC8" t="e">
        <f ca="1"/>
        <v>#REF!</v>
      </c>
      <c r="BD8" t="e">
        <f ca="1"/>
        <v>#REF!</v>
      </c>
      <c r="BE8" t="e">
        <f ca="1"/>
        <v>#REF!</v>
      </c>
      <c r="BF8" t="e">
        <f ca="1"/>
        <v>#REF!</v>
      </c>
      <c r="BG8" t="e">
        <f ca="1"/>
        <v>#REF!</v>
      </c>
      <c r="BH8" t="e">
        <f ca="1"/>
        <v>#REF!</v>
      </c>
      <c r="BI8" t="e">
        <f ca="1"/>
        <v>#REF!</v>
      </c>
      <c r="BJ8" t="e">
        <f ca="1"/>
        <v>#REF!</v>
      </c>
      <c r="BK8" t="e">
        <f ca="1"/>
        <v>#REF!</v>
      </c>
      <c r="BL8" t="e">
        <f ca="1"/>
        <v>#REF!</v>
      </c>
      <c r="BM8" t="e">
        <f ca="1"/>
        <v>#REF!</v>
      </c>
      <c r="BN8" t="e">
        <f ca="1"/>
        <v>#REF!</v>
      </c>
      <c r="BO8" t="e">
        <f ca="1"/>
        <v>#REF!</v>
      </c>
      <c r="BP8" t="e">
        <f ca="1"/>
        <v>#REF!</v>
      </c>
      <c r="BQ8" t="e">
        <f ca="1"/>
        <v>#REF!</v>
      </c>
      <c r="BR8" t="e">
        <f ca="1"/>
        <v>#REF!</v>
      </c>
      <c r="BS8" t="e">
        <f ca="1"/>
        <v>#REF!</v>
      </c>
      <c r="BT8" t="e">
        <f ca="1"/>
        <v>#REF!</v>
      </c>
      <c r="BU8" t="e">
        <f ca="1"/>
        <v>#REF!</v>
      </c>
      <c r="BV8" t="e">
        <f ca="1"/>
        <v>#REF!</v>
      </c>
      <c r="BW8" t="e">
        <f ca="1"/>
        <v>#REF!</v>
      </c>
      <c r="BX8" t="e">
        <f ca="1"/>
        <v>#REF!</v>
      </c>
      <c r="BY8" t="e">
        <f ca="1"/>
        <v>#REF!</v>
      </c>
      <c r="BZ8" t="e">
        <f ca="1"/>
        <v>#REF!</v>
      </c>
      <c r="CA8" t="e">
        <f ca="1"/>
        <v>#REF!</v>
      </c>
      <c r="CB8" t="e">
        <f ca="1"/>
        <v>#REF!</v>
      </c>
      <c r="CC8" t="e">
        <f ca="1"/>
        <v>#REF!</v>
      </c>
      <c r="CD8" t="e">
        <f ca="1"/>
        <v>#REF!</v>
      </c>
      <c r="CE8" t="e">
        <f ca="1"/>
        <v>#REF!</v>
      </c>
      <c r="CF8" t="e">
        <f ca="1"/>
        <v>#REF!</v>
      </c>
      <c r="CG8" t="e">
        <f ca="1"/>
        <v>#REF!</v>
      </c>
      <c r="CH8" t="e">
        <f ca="1"/>
        <v>#REF!</v>
      </c>
      <c r="CI8" t="e">
        <f ca="1"/>
        <v>#REF!</v>
      </c>
      <c r="CJ8" t="e">
        <f ca="1"/>
        <v>#REF!</v>
      </c>
      <c r="CK8" t="e">
        <f ca="1"/>
        <v>#REF!</v>
      </c>
      <c r="CL8" t="e">
        <f ca="1"/>
        <v>#REF!</v>
      </c>
      <c r="CM8" t="e">
        <f ca="1"/>
        <v>#REF!</v>
      </c>
      <c r="CN8" t="e">
        <f ca="1"/>
        <v>#REF!</v>
      </c>
      <c r="CO8" t="e">
        <f ca="1"/>
        <v>#REF!</v>
      </c>
      <c r="CP8" t="e">
        <f ca="1"/>
        <v>#REF!</v>
      </c>
      <c r="CQ8" t="e">
        <f ca="1"/>
        <v>#REF!</v>
      </c>
      <c r="CR8" t="e">
        <f ca="1"/>
        <v>#REF!</v>
      </c>
      <c r="CS8" t="e">
        <f ca="1"/>
        <v>#REF!</v>
      </c>
      <c r="CT8" t="e">
        <f ca="1"/>
        <v>#REF!</v>
      </c>
      <c r="CU8" t="e">
        <f ca="1"/>
        <v>#REF!</v>
      </c>
      <c r="CV8" t="e">
        <f ca="1"/>
        <v>#REF!</v>
      </c>
      <c r="CW8" t="e">
        <f ca="1"/>
        <v>#REF!</v>
      </c>
      <c r="CX8" t="e">
        <f ca="1"/>
        <v>#REF!</v>
      </c>
      <c r="CY8" t="e">
        <f ca="1"/>
        <v>#REF!</v>
      </c>
      <c r="CZ8" t="e">
        <f ca="1"/>
        <v>#REF!</v>
      </c>
      <c r="DA8" t="e">
        <f ca="1"/>
        <v>#REF!</v>
      </c>
      <c r="DB8" t="e">
        <f ca="1"/>
        <v>#REF!</v>
      </c>
      <c r="DC8" t="e">
        <f ca="1"/>
        <v>#REF!</v>
      </c>
      <c r="DD8" t="e">
        <f ca="1"/>
        <v>#REF!</v>
      </c>
      <c r="DE8" t="e">
        <f ca="1"/>
        <v>#REF!</v>
      </c>
      <c r="DF8" t="e">
        <f ca="1"/>
        <v>#REF!</v>
      </c>
      <c r="DG8" t="e">
        <f ca="1"/>
        <v>#REF!</v>
      </c>
      <c r="DH8" t="e">
        <f ca="1"/>
        <v>#REF!</v>
      </c>
      <c r="DI8" t="e">
        <f ca="1"/>
        <v>#REF!</v>
      </c>
      <c r="DJ8" t="e">
        <f ca="1"/>
        <v>#REF!</v>
      </c>
      <c r="DK8" t="e">
        <f ca="1"/>
        <v>#REF!</v>
      </c>
      <c r="DL8" t="e">
        <f ca="1"/>
        <v>#REF!</v>
      </c>
      <c r="DM8" t="e">
        <f ca="1"/>
        <v>#REF!</v>
      </c>
      <c r="DN8" t="e">
        <f ca="1"/>
        <v>#REF!</v>
      </c>
      <c r="DO8" t="e">
        <f ca="1"/>
        <v>#REF!</v>
      </c>
      <c r="DP8" t="e">
        <f ca="1"/>
        <v>#REF!</v>
      </c>
      <c r="DQ8" t="e">
        <f ca="1"/>
        <v>#REF!</v>
      </c>
      <c r="DR8" t="e">
        <f ca="1"/>
        <v>#REF!</v>
      </c>
      <c r="DS8" t="e">
        <f ca="1"/>
        <v>#REF!</v>
      </c>
      <c r="DT8" t="e">
        <f ca="1"/>
        <v>#REF!</v>
      </c>
      <c r="DU8" t="e">
        <f ca="1"/>
        <v>#REF!</v>
      </c>
      <c r="DV8" t="e">
        <f ca="1"/>
        <v>#REF!</v>
      </c>
      <c r="DW8" t="e">
        <f ca="1"/>
        <v>#REF!</v>
      </c>
      <c r="DX8" t="e">
        <f ca="1"/>
        <v>#REF!</v>
      </c>
      <c r="DY8" t="e">
        <f ca="1"/>
        <v>#REF!</v>
      </c>
      <c r="DZ8" t="e">
        <f ca="1"/>
        <v>#REF!</v>
      </c>
      <c r="EA8" t="e">
        <f ca="1"/>
        <v>#REF!</v>
      </c>
      <c r="EB8" t="e">
        <f ca="1"/>
        <v>#REF!</v>
      </c>
      <c r="EC8" t="e">
        <f ca="1"/>
        <v>#REF!</v>
      </c>
      <c r="ED8" t="e">
        <f ca="1"/>
        <v>#REF!</v>
      </c>
      <c r="EE8" t="e">
        <f ca="1"/>
        <v>#REF!</v>
      </c>
      <c r="EF8" t="e">
        <f ca="1"/>
        <v>#REF!</v>
      </c>
      <c r="EG8" t="e">
        <f ca="1"/>
        <v>#REF!</v>
      </c>
      <c r="EH8" t="e">
        <f ca="1"/>
        <v>#REF!</v>
      </c>
      <c r="EI8" t="e">
        <f ca="1"/>
        <v>#REF!</v>
      </c>
      <c r="EJ8" t="e">
        <f ca="1"/>
        <v>#REF!</v>
      </c>
      <c r="EK8" t="e">
        <f ca="1"/>
        <v>#REF!</v>
      </c>
      <c r="EL8" t="e">
        <f ca="1"/>
        <v>#REF!</v>
      </c>
      <c r="EM8" t="e">
        <f ca="1"/>
        <v>#REF!</v>
      </c>
      <c r="EN8" t="e">
        <f ca="1"/>
        <v>#REF!</v>
      </c>
      <c r="EO8" t="e">
        <f ca="1"/>
        <v>#REF!</v>
      </c>
      <c r="EP8" t="e">
        <f ca="1"/>
        <v>#REF!</v>
      </c>
      <c r="EQ8" t="e">
        <f ca="1"/>
        <v>#REF!</v>
      </c>
      <c r="ER8" t="e">
        <f ca="1"/>
        <v>#REF!</v>
      </c>
      <c r="ES8" t="e">
        <f ca="1"/>
        <v>#REF!</v>
      </c>
      <c r="ET8" t="e">
        <f ca="1"/>
        <v>#REF!</v>
      </c>
      <c r="EU8" t="e">
        <f ca="1"/>
        <v>#REF!</v>
      </c>
      <c r="EV8" t="e">
        <f ca="1"/>
        <v>#REF!</v>
      </c>
      <c r="EW8" t="e">
        <f ca="1"/>
        <v>#REF!</v>
      </c>
      <c r="EX8" t="e">
        <f ca="1"/>
        <v>#REF!</v>
      </c>
      <c r="EY8" t="e">
        <f ca="1"/>
        <v>#REF!</v>
      </c>
      <c r="EZ8" t="e">
        <f ca="1"/>
        <v>#REF!</v>
      </c>
      <c r="FA8" t="e">
        <f ca="1"/>
        <v>#REF!</v>
      </c>
      <c r="FB8" t="e">
        <f ca="1"/>
        <v>#REF!</v>
      </c>
      <c r="FC8" t="e">
        <f ca="1"/>
        <v>#REF!</v>
      </c>
      <c r="FD8" t="e">
        <f ca="1"/>
        <v>#REF!</v>
      </c>
      <c r="FE8" t="e">
        <f ca="1"/>
        <v>#REF!</v>
      </c>
      <c r="FF8" t="e">
        <f ca="1"/>
        <v>#REF!</v>
      </c>
      <c r="FG8" t="e">
        <f ca="1"/>
        <v>#REF!</v>
      </c>
      <c r="FH8" t="e">
        <f ca="1"/>
        <v>#REF!</v>
      </c>
      <c r="FI8" t="e">
        <f ca="1"/>
        <v>#REF!</v>
      </c>
      <c r="FJ8" t="e">
        <f ca="1"/>
        <v>#REF!</v>
      </c>
      <c r="FK8" t="e">
        <f ca="1"/>
        <v>#REF!</v>
      </c>
      <c r="FL8" t="e">
        <f ca="1"/>
        <v>#REF!</v>
      </c>
      <c r="FM8" t="e">
        <f ca="1"/>
        <v>#REF!</v>
      </c>
      <c r="FN8" t="e">
        <f ca="1"/>
        <v>#REF!</v>
      </c>
      <c r="FO8" t="e">
        <f ca="1"/>
        <v>#REF!</v>
      </c>
      <c r="FP8" t="e">
        <f ca="1"/>
        <v>#REF!</v>
      </c>
      <c r="FQ8" t="e">
        <f ca="1"/>
        <v>#REF!</v>
      </c>
      <c r="FR8" t="e">
        <f ca="1"/>
        <v>#REF!</v>
      </c>
      <c r="FS8" t="e">
        <f ca="1"/>
        <v>#REF!</v>
      </c>
      <c r="FT8" t="e">
        <f ca="1"/>
        <v>#REF!</v>
      </c>
      <c r="FU8" t="e">
        <f ca="1"/>
        <v>#REF!</v>
      </c>
      <c r="FV8" t="e">
        <f ca="1"/>
        <v>#REF!</v>
      </c>
      <c r="FW8" t="e">
        <f ca="1"/>
        <v>#REF!</v>
      </c>
      <c r="FX8" t="e">
        <f ca="1"/>
        <v>#REF!</v>
      </c>
      <c r="FY8" t="e">
        <f ca="1"/>
        <v>#REF!</v>
      </c>
      <c r="FZ8" t="e">
        <f ca="1"/>
        <v>#REF!</v>
      </c>
      <c r="GA8" t="e">
        <f ca="1"/>
        <v>#REF!</v>
      </c>
      <c r="GB8" t="e">
        <f ca="1"/>
        <v>#REF!</v>
      </c>
      <c r="GC8" t="e">
        <f ca="1"/>
        <v>#REF!</v>
      </c>
      <c r="GD8" t="e">
        <f ca="1"/>
        <v>#REF!</v>
      </c>
      <c r="GE8" t="e">
        <f ca="1"/>
        <v>#REF!</v>
      </c>
      <c r="GF8" t="e">
        <f ca="1"/>
        <v>#REF!</v>
      </c>
      <c r="GG8" t="e">
        <f ca="1"/>
        <v>#REF!</v>
      </c>
      <c r="GH8" t="e">
        <f ca="1"/>
        <v>#REF!</v>
      </c>
      <c r="GI8" t="e">
        <f ca="1"/>
        <v>#REF!</v>
      </c>
      <c r="GJ8" t="e">
        <f ca="1"/>
        <v>#REF!</v>
      </c>
      <c r="GK8" t="e">
        <f ca="1"/>
        <v>#REF!</v>
      </c>
      <c r="GL8" t="e">
        <f ca="1"/>
        <v>#REF!</v>
      </c>
      <c r="GM8" t="e">
        <f ca="1"/>
        <v>#REF!</v>
      </c>
      <c r="GN8" t="e">
        <f ca="1"/>
        <v>#REF!</v>
      </c>
      <c r="GO8" t="e">
        <f ca="1"/>
        <v>#REF!</v>
      </c>
      <c r="GP8" t="e">
        <f ca="1"/>
        <v>#REF!</v>
      </c>
      <c r="GQ8" t="e">
        <f ca="1"/>
        <v>#REF!</v>
      </c>
      <c r="GR8" t="e">
        <f ca="1"/>
        <v>#REF!</v>
      </c>
      <c r="GS8" t="e">
        <f ca="1"/>
        <v>#REF!</v>
      </c>
      <c r="GT8" t="e">
        <f ca="1"/>
        <v>#REF!</v>
      </c>
      <c r="GU8" t="e">
        <f ca="1"/>
        <v>#REF!</v>
      </c>
      <c r="GV8" t="e">
        <f ca="1"/>
        <v>#REF!</v>
      </c>
      <c r="GW8" t="e">
        <f ca="1"/>
        <v>#REF!</v>
      </c>
      <c r="GX8" t="e">
        <f ca="1"/>
        <v>#REF!</v>
      </c>
      <c r="GY8" t="e">
        <f ca="1"/>
        <v>#REF!</v>
      </c>
      <c r="GZ8" t="e">
        <f ca="1"/>
        <v>#REF!</v>
      </c>
      <c r="HA8" t="e">
        <f ca="1"/>
        <v>#REF!</v>
      </c>
      <c r="HB8" t="e">
        <f ca="1"/>
        <v>#REF!</v>
      </c>
      <c r="HC8" t="e">
        <f ca="1"/>
        <v>#REF!</v>
      </c>
      <c r="HD8" t="e">
        <f ca="1"/>
        <v>#REF!</v>
      </c>
      <c r="HE8" t="e">
        <f ca="1"/>
        <v>#REF!</v>
      </c>
      <c r="HF8" t="e">
        <f ca="1"/>
        <v>#REF!</v>
      </c>
      <c r="HG8" t="e">
        <f ca="1"/>
        <v>#REF!</v>
      </c>
      <c r="HH8" t="e">
        <f ca="1"/>
        <v>#REF!</v>
      </c>
      <c r="HI8" t="e">
        <f ca="1"/>
        <v>#REF!</v>
      </c>
      <c r="HJ8" t="e">
        <f ca="1"/>
        <v>#REF!</v>
      </c>
      <c r="HK8" t="e">
        <f ca="1"/>
        <v>#REF!</v>
      </c>
      <c r="HL8" t="e">
        <f ca="1"/>
        <v>#REF!</v>
      </c>
      <c r="HM8" t="e">
        <f ca="1"/>
        <v>#REF!</v>
      </c>
      <c r="HN8" t="e">
        <f ca="1"/>
        <v>#REF!</v>
      </c>
      <c r="HO8" t="e">
        <f ca="1"/>
        <v>#REF!</v>
      </c>
      <c r="HP8" t="e">
        <f ca="1"/>
        <v>#REF!</v>
      </c>
      <c r="HQ8" t="e">
        <f ca="1"/>
        <v>#REF!</v>
      </c>
      <c r="HR8" t="e">
        <f ca="1"/>
        <v>#REF!</v>
      </c>
      <c r="HS8" t="e">
        <f ca="1"/>
        <v>#REF!</v>
      </c>
      <c r="HT8" t="e">
        <f ca="1"/>
        <v>#REF!</v>
      </c>
      <c r="HU8" t="e">
        <f ca="1"/>
        <v>#REF!</v>
      </c>
      <c r="HV8" t="e">
        <f ca="1"/>
        <v>#REF!</v>
      </c>
      <c r="HW8" t="e">
        <f ca="1"/>
        <v>#REF!</v>
      </c>
      <c r="HX8" t="e">
        <f ca="1"/>
        <v>#REF!</v>
      </c>
      <c r="HY8" t="e">
        <f ca="1"/>
        <v>#REF!</v>
      </c>
      <c r="HZ8" t="e">
        <f ca="1"/>
        <v>#REF!</v>
      </c>
      <c r="IA8" t="e">
        <f ca="1"/>
        <v>#REF!</v>
      </c>
      <c r="IB8" t="e">
        <f ca="1"/>
        <v>#REF!</v>
      </c>
      <c r="IC8" t="e">
        <f ca="1"/>
        <v>#REF!</v>
      </c>
      <c r="ID8" t="e">
        <f ca="1"/>
        <v>#REF!</v>
      </c>
      <c r="IE8" t="e">
        <f ca="1"/>
        <v>#REF!</v>
      </c>
      <c r="IF8" t="e">
        <f ca="1"/>
        <v>#REF!</v>
      </c>
      <c r="IG8" t="e">
        <f ca="1"/>
        <v>#REF!</v>
      </c>
      <c r="IH8" t="e">
        <f ca="1"/>
        <v>#REF!</v>
      </c>
      <c r="II8" t="e">
        <f ca="1"/>
        <v>#REF!</v>
      </c>
      <c r="IJ8" t="e">
        <f ca="1"/>
        <v>#REF!</v>
      </c>
      <c r="IK8" t="e">
        <f ca="1"/>
        <v>#REF!</v>
      </c>
      <c r="IL8" t="e">
        <f ca="1"/>
        <v>#REF!</v>
      </c>
      <c r="IM8" t="e">
        <f ca="1"/>
        <v>#REF!</v>
      </c>
      <c r="IN8" t="e">
        <f ca="1"/>
        <v>#REF!</v>
      </c>
      <c r="IO8" t="e">
        <f ca="1"/>
        <v>#REF!</v>
      </c>
      <c r="IP8" t="e">
        <f ca="1"/>
        <v>#REF!</v>
      </c>
      <c r="IQ8" t="e">
        <f ca="1"/>
        <v>#REF!</v>
      </c>
      <c r="IR8" t="e">
        <f ca="1"/>
        <v>#REF!</v>
      </c>
      <c r="IS8" t="e">
        <f ca="1"/>
        <v>#REF!</v>
      </c>
      <c r="IT8" t="e">
        <f ca="1"/>
        <v>#REF!</v>
      </c>
      <c r="IU8" t="e">
        <f ca="1"/>
        <v>#REF!</v>
      </c>
      <c r="IV8" t="e">
        <f ca="1"/>
        <v>#REF!</v>
      </c>
      <c r="IW8" t="e">
        <f ca="1"/>
        <v>#REF!</v>
      </c>
      <c r="IX8" t="e">
        <f ca="1"/>
        <v>#REF!</v>
      </c>
      <c r="IY8" t="e">
        <f ca="1"/>
        <v>#REF!</v>
      </c>
      <c r="IZ8" t="e">
        <f ca="1"/>
        <v>#REF!</v>
      </c>
      <c r="JA8" t="e">
        <f ca="1"/>
        <v>#REF!</v>
      </c>
      <c r="JB8" t="e">
        <f ca="1"/>
        <v>#REF!</v>
      </c>
      <c r="JC8" t="e">
        <f ca="1"/>
        <v>#REF!</v>
      </c>
      <c r="JD8" t="e">
        <f ca="1"/>
        <v>#REF!</v>
      </c>
      <c r="JE8" t="e">
        <f ca="1"/>
        <v>#REF!</v>
      </c>
      <c r="JF8" t="e">
        <f ca="1"/>
        <v>#REF!</v>
      </c>
      <c r="JG8" t="e">
        <f ca="1"/>
        <v>#REF!</v>
      </c>
      <c r="JH8" t="e">
        <f ca="1"/>
        <v>#REF!</v>
      </c>
      <c r="JI8" t="e">
        <f ca="1"/>
        <v>#REF!</v>
      </c>
      <c r="JJ8" t="e">
        <f ca="1"/>
        <v>#REF!</v>
      </c>
      <c r="JK8" t="e">
        <f ca="1"/>
        <v>#REF!</v>
      </c>
      <c r="JL8" t="e">
        <f ca="1"/>
        <v>#REF!</v>
      </c>
      <c r="JM8" t="e">
        <f ca="1"/>
        <v>#REF!</v>
      </c>
      <c r="JN8" t="e">
        <f ca="1"/>
        <v>#REF!</v>
      </c>
      <c r="JO8" t="e">
        <f ca="1"/>
        <v>#REF!</v>
      </c>
      <c r="JP8" t="e">
        <f ca="1"/>
        <v>#REF!</v>
      </c>
      <c r="JQ8" t="e">
        <f ca="1"/>
        <v>#REF!</v>
      </c>
      <c r="JR8" t="e">
        <f ca="1"/>
        <v>#REF!</v>
      </c>
      <c r="JS8" t="e">
        <f ca="1"/>
        <v>#REF!</v>
      </c>
      <c r="JT8" t="e">
        <f ca="1"/>
        <v>#REF!</v>
      </c>
      <c r="JU8" t="e">
        <f ca="1"/>
        <v>#REF!</v>
      </c>
      <c r="JV8" t="e">
        <f ca="1"/>
        <v>#REF!</v>
      </c>
      <c r="JW8" t="e">
        <f ca="1"/>
        <v>#REF!</v>
      </c>
      <c r="JX8" t="e">
        <f ca="1"/>
        <v>#REF!</v>
      </c>
      <c r="JY8" t="e">
        <f ca="1"/>
        <v>#REF!</v>
      </c>
      <c r="JZ8" t="e">
        <f ca="1"/>
        <v>#REF!</v>
      </c>
      <c r="KA8" t="e">
        <f ca="1"/>
        <v>#REF!</v>
      </c>
      <c r="KB8" t="e">
        <f ca="1"/>
        <v>#REF!</v>
      </c>
      <c r="KC8" t="e">
        <f ca="1"/>
        <v>#REF!</v>
      </c>
      <c r="KD8" t="e">
        <f ca="1"/>
        <v>#REF!</v>
      </c>
      <c r="KE8" t="e">
        <f ca="1"/>
        <v>#REF!</v>
      </c>
      <c r="KF8" t="e">
        <f ca="1"/>
        <v>#REF!</v>
      </c>
      <c r="KG8" t="e">
        <f ca="1"/>
        <v>#REF!</v>
      </c>
      <c r="KH8" t="e">
        <f ca="1"/>
        <v>#REF!</v>
      </c>
      <c r="KI8" t="e">
        <f ca="1"/>
        <v>#REF!</v>
      </c>
      <c r="KJ8" t="e">
        <f ca="1"/>
        <v>#REF!</v>
      </c>
      <c r="KK8" t="e">
        <f ca="1"/>
        <v>#REF!</v>
      </c>
      <c r="KL8" t="e">
        <f ca="1"/>
        <v>#REF!</v>
      </c>
      <c r="KM8" t="e">
        <f ca="1"/>
        <v>#REF!</v>
      </c>
      <c r="KN8" t="e">
        <f ca="1"/>
        <v>#REF!</v>
      </c>
      <c r="KO8" t="e">
        <f ca="1"/>
        <v>#REF!</v>
      </c>
      <c r="KP8" t="e">
        <f ca="1"/>
        <v>#REF!</v>
      </c>
      <c r="KQ8" t="e">
        <f ca="1"/>
        <v>#REF!</v>
      </c>
      <c r="KR8" t="e">
        <f ca="1"/>
        <v>#REF!</v>
      </c>
      <c r="KS8" t="e">
        <f ca="1"/>
        <v>#REF!</v>
      </c>
      <c r="KT8" t="e">
        <f ca="1"/>
        <v>#REF!</v>
      </c>
      <c r="KU8" t="e">
        <f ca="1"/>
        <v>#REF!</v>
      </c>
      <c r="KV8" t="e">
        <f ca="1"/>
        <v>#REF!</v>
      </c>
      <c r="KW8" t="e">
        <f ca="1"/>
        <v>#REF!</v>
      </c>
      <c r="KX8" t="e">
        <f ca="1"/>
        <v>#REF!</v>
      </c>
      <c r="KY8" t="e">
        <f ca="1"/>
        <v>#REF!</v>
      </c>
      <c r="KZ8" t="e">
        <f ca="1"/>
        <v>#REF!</v>
      </c>
      <c r="LA8" t="e">
        <f ca="1"/>
        <v>#REF!</v>
      </c>
      <c r="LB8" t="e">
        <f ca="1"/>
        <v>#REF!</v>
      </c>
      <c r="LC8" t="e">
        <f ca="1"/>
        <v>#REF!</v>
      </c>
      <c r="LD8" t="e">
        <f ca="1"/>
        <v>#REF!</v>
      </c>
      <c r="LE8" t="e">
        <f ca="1"/>
        <v>#REF!</v>
      </c>
      <c r="LF8" t="e">
        <f ca="1"/>
        <v>#REF!</v>
      </c>
      <c r="LG8" t="e">
        <f ca="1"/>
        <v>#REF!</v>
      </c>
      <c r="LH8" t="e">
        <f ca="1"/>
        <v>#REF!</v>
      </c>
      <c r="LI8" t="e">
        <f ca="1"/>
        <v>#REF!</v>
      </c>
      <c r="LJ8" t="e">
        <f ca="1"/>
        <v>#REF!</v>
      </c>
      <c r="LK8" t="e">
        <f ca="1"/>
        <v>#REF!</v>
      </c>
      <c r="LL8" t="e">
        <f ca="1"/>
        <v>#REF!</v>
      </c>
      <c r="LM8" t="e">
        <f ca="1"/>
        <v>#REF!</v>
      </c>
      <c r="LN8" t="e">
        <f ca="1"/>
        <v>#REF!</v>
      </c>
      <c r="LO8" t="e">
        <f ca="1"/>
        <v>#REF!</v>
      </c>
      <c r="LP8" t="e">
        <f ca="1"/>
        <v>#REF!</v>
      </c>
      <c r="LQ8" t="e">
        <f ca="1"/>
        <v>#REF!</v>
      </c>
      <c r="LR8" t="e">
        <f ca="1"/>
        <v>#REF!</v>
      </c>
      <c r="LS8" t="e">
        <f ca="1"/>
        <v>#REF!</v>
      </c>
      <c r="LT8" t="e">
        <f ca="1"/>
        <v>#REF!</v>
      </c>
      <c r="LU8" t="e">
        <f ca="1"/>
        <v>#REF!</v>
      </c>
      <c r="LV8" t="e">
        <f ca="1"/>
        <v>#REF!</v>
      </c>
      <c r="LW8" t="e">
        <f ca="1"/>
        <v>#REF!</v>
      </c>
      <c r="LX8" t="e">
        <f ca="1"/>
        <v>#REF!</v>
      </c>
      <c r="LY8" t="e">
        <f ca="1"/>
        <v>#REF!</v>
      </c>
      <c r="LZ8" t="e">
        <f ca="1"/>
        <v>#REF!</v>
      </c>
      <c r="MA8" t="e">
        <f ca="1"/>
        <v>#REF!</v>
      </c>
      <c r="MB8" t="e">
        <f ca="1"/>
        <v>#REF!</v>
      </c>
      <c r="MC8" t="e">
        <f ca="1"/>
        <v>#REF!</v>
      </c>
      <c r="MD8" t="e">
        <f ca="1"/>
        <v>#REF!</v>
      </c>
      <c r="ME8" t="e">
        <f ca="1"/>
        <v>#REF!</v>
      </c>
      <c r="MF8" t="e">
        <f ca="1"/>
        <v>#REF!</v>
      </c>
      <c r="MG8" t="e">
        <f ca="1"/>
        <v>#REF!</v>
      </c>
      <c r="MH8" t="e">
        <f ca="1"/>
        <v>#REF!</v>
      </c>
      <c r="MI8" t="e">
        <f ca="1"/>
        <v>#REF!</v>
      </c>
      <c r="MJ8" t="e">
        <f ca="1"/>
        <v>#REF!</v>
      </c>
      <c r="MK8" t="e">
        <f ca="1"/>
        <v>#REF!</v>
      </c>
      <c r="ML8" t="e">
        <f ca="1"/>
        <v>#REF!</v>
      </c>
      <c r="MM8" t="e">
        <f ca="1"/>
        <v>#REF!</v>
      </c>
      <c r="MN8" t="e">
        <f ca="1"/>
        <v>#REF!</v>
      </c>
      <c r="MO8" t="e">
        <f ca="1"/>
        <v>#REF!</v>
      </c>
      <c r="MP8" t="e">
        <f ca="1"/>
        <v>#REF!</v>
      </c>
      <c r="MQ8" t="e">
        <f ca="1"/>
        <v>#REF!</v>
      </c>
      <c r="MR8" t="e">
        <f ca="1"/>
        <v>#REF!</v>
      </c>
      <c r="MS8" t="e">
        <f ca="1"/>
        <v>#REF!</v>
      </c>
      <c r="MT8" t="e">
        <f ca="1"/>
        <v>#REF!</v>
      </c>
      <c r="MU8" t="e">
        <f ca="1"/>
        <v>#REF!</v>
      </c>
      <c r="MV8" t="e">
        <f ca="1"/>
        <v>#REF!</v>
      </c>
      <c r="MW8" t="e">
        <f ca="1"/>
        <v>#REF!</v>
      </c>
      <c r="MX8" t="e">
        <f ca="1"/>
        <v>#REF!</v>
      </c>
      <c r="MY8" t="e">
        <f ca="1"/>
        <v>#REF!</v>
      </c>
      <c r="MZ8" t="e">
        <f ca="1"/>
        <v>#REF!</v>
      </c>
      <c r="NA8" t="e">
        <f ca="1"/>
        <v>#REF!</v>
      </c>
      <c r="NB8" t="e">
        <f ca="1"/>
        <v>#REF!</v>
      </c>
      <c r="NC8" t="e">
        <f ca="1"/>
        <v>#REF!</v>
      </c>
      <c r="ND8" t="e">
        <f ca="1"/>
        <v>#REF!</v>
      </c>
      <c r="NE8" t="e">
        <f ca="1"/>
        <v>#REF!</v>
      </c>
      <c r="NF8" t="e">
        <f ca="1"/>
        <v>#REF!</v>
      </c>
      <c r="NG8" t="e">
        <f ca="1"/>
        <v>#REF!</v>
      </c>
      <c r="NH8" t="e">
        <f ca="1"/>
        <v>#REF!</v>
      </c>
      <c r="NI8" t="e">
        <f ca="1"/>
        <v>#REF!</v>
      </c>
      <c r="NJ8" t="e">
        <f ca="1"/>
        <v>#REF!</v>
      </c>
      <c r="NK8" t="e">
        <f ca="1"/>
        <v>#REF!</v>
      </c>
      <c r="NL8" t="e">
        <f ca="1"/>
        <v>#REF!</v>
      </c>
      <c r="NM8" t="e">
        <f ca="1"/>
        <v>#REF!</v>
      </c>
      <c r="NN8" t="e">
        <f ca="1"/>
        <v>#REF!</v>
      </c>
      <c r="NO8" t="e">
        <f ca="1"/>
        <v>#REF!</v>
      </c>
      <c r="NP8" t="e">
        <f ca="1"/>
        <v>#REF!</v>
      </c>
      <c r="NQ8" t="e">
        <f ca="1"/>
        <v>#REF!</v>
      </c>
      <c r="NR8" t="e">
        <f ca="1"/>
        <v>#REF!</v>
      </c>
      <c r="NS8" t="e">
        <f ca="1"/>
        <v>#REF!</v>
      </c>
      <c r="NT8" t="e">
        <f ca="1"/>
        <v>#REF!</v>
      </c>
      <c r="NU8" t="e">
        <f ca="1"/>
        <v>#REF!</v>
      </c>
      <c r="NV8" t="e">
        <f ca="1"/>
        <v>#REF!</v>
      </c>
      <c r="NW8" t="e">
        <f ca="1"/>
        <v>#REF!</v>
      </c>
    </row>
    <row r="9" spans="1:387">
      <c r="G9" t="e" cm="1">
        <f t="array" aca="1" ref="G9:BX9" ca="1">INDIRECT(F2)</f>
        <v>#REF!</v>
      </c>
      <c r="H9" t="e">
        <f ca="1"/>
        <v>#REF!</v>
      </c>
      <c r="I9" t="e">
        <f ca="1"/>
        <v>#REF!</v>
      </c>
      <c r="J9" t="e">
        <f ca="1"/>
        <v>#REF!</v>
      </c>
      <c r="K9" t="e">
        <f ca="1"/>
        <v>#REF!</v>
      </c>
      <c r="L9" t="e">
        <f ca="1"/>
        <v>#REF!</v>
      </c>
      <c r="M9" t="e">
        <f ca="1"/>
        <v>#REF!</v>
      </c>
      <c r="N9" t="e">
        <f ca="1"/>
        <v>#REF!</v>
      </c>
      <c r="O9" t="e">
        <f ca="1"/>
        <v>#REF!</v>
      </c>
      <c r="P9" t="e">
        <f ca="1"/>
        <v>#REF!</v>
      </c>
      <c r="Q9" t="e">
        <f ca="1"/>
        <v>#REF!</v>
      </c>
      <c r="R9" t="e">
        <f ca="1"/>
        <v>#REF!</v>
      </c>
      <c r="S9" t="e">
        <f ca="1"/>
        <v>#REF!</v>
      </c>
      <c r="T9" t="e">
        <f ca="1"/>
        <v>#REF!</v>
      </c>
      <c r="U9" t="e">
        <f ca="1"/>
        <v>#REF!</v>
      </c>
      <c r="V9" t="e">
        <f ca="1"/>
        <v>#REF!</v>
      </c>
      <c r="W9" t="e">
        <f ca="1"/>
        <v>#REF!</v>
      </c>
      <c r="X9" t="e">
        <f ca="1"/>
        <v>#REF!</v>
      </c>
      <c r="Y9" t="e">
        <f ca="1"/>
        <v>#REF!</v>
      </c>
      <c r="Z9" t="e">
        <f ca="1"/>
        <v>#REF!</v>
      </c>
      <c r="AA9" t="e">
        <f ca="1"/>
        <v>#REF!</v>
      </c>
      <c r="AB9" t="e">
        <f ca="1"/>
        <v>#REF!</v>
      </c>
      <c r="AC9" t="e">
        <f ca="1"/>
        <v>#REF!</v>
      </c>
      <c r="AD9" t="e">
        <f ca="1"/>
        <v>#REF!</v>
      </c>
      <c r="AE9" t="e">
        <f ca="1"/>
        <v>#REF!</v>
      </c>
      <c r="AF9" t="e">
        <f ca="1"/>
        <v>#REF!</v>
      </c>
      <c r="AG9" t="e">
        <f ca="1"/>
        <v>#REF!</v>
      </c>
      <c r="AH9" t="e">
        <f ca="1"/>
        <v>#REF!</v>
      </c>
      <c r="AI9" t="e">
        <f ca="1"/>
        <v>#REF!</v>
      </c>
      <c r="AJ9" t="e">
        <f ca="1"/>
        <v>#REF!</v>
      </c>
      <c r="AK9" t="e">
        <f ca="1"/>
        <v>#REF!</v>
      </c>
      <c r="AL9" t="e">
        <f ca="1"/>
        <v>#REF!</v>
      </c>
      <c r="AM9" t="e">
        <f ca="1"/>
        <v>#REF!</v>
      </c>
      <c r="AN9" t="e">
        <f ca="1"/>
        <v>#REF!</v>
      </c>
      <c r="AO9" t="e">
        <f ca="1"/>
        <v>#REF!</v>
      </c>
      <c r="AP9" t="e">
        <f ca="1"/>
        <v>#REF!</v>
      </c>
      <c r="AQ9" t="e">
        <f ca="1"/>
        <v>#REF!</v>
      </c>
      <c r="AR9" t="e">
        <f ca="1"/>
        <v>#REF!</v>
      </c>
      <c r="AS9" t="e">
        <f ca="1"/>
        <v>#REF!</v>
      </c>
      <c r="AT9" t="e">
        <f ca="1"/>
        <v>#REF!</v>
      </c>
      <c r="AU9" t="e">
        <f ca="1"/>
        <v>#REF!</v>
      </c>
      <c r="AV9" t="e">
        <f ca="1"/>
        <v>#REF!</v>
      </c>
      <c r="AW9" t="e">
        <f ca="1"/>
        <v>#REF!</v>
      </c>
      <c r="AX9" t="e">
        <f ca="1"/>
        <v>#REF!</v>
      </c>
      <c r="AY9" t="e">
        <f ca="1"/>
        <v>#REF!</v>
      </c>
      <c r="AZ9" t="e">
        <f ca="1"/>
        <v>#REF!</v>
      </c>
      <c r="BA9" t="e">
        <f ca="1"/>
        <v>#REF!</v>
      </c>
      <c r="BB9" t="e">
        <f ca="1"/>
        <v>#REF!</v>
      </c>
      <c r="BC9" t="e">
        <f ca="1"/>
        <v>#REF!</v>
      </c>
      <c r="BD9" t="e">
        <f ca="1"/>
        <v>#REF!</v>
      </c>
      <c r="BE9" t="e">
        <f ca="1"/>
        <v>#REF!</v>
      </c>
      <c r="BF9" t="e">
        <f ca="1"/>
        <v>#REF!</v>
      </c>
      <c r="BG9" t="e">
        <f ca="1"/>
        <v>#REF!</v>
      </c>
      <c r="BH9" t="e">
        <f ca="1"/>
        <v>#REF!</v>
      </c>
      <c r="BI9" t="e">
        <f ca="1"/>
        <v>#REF!</v>
      </c>
      <c r="BJ9" t="e">
        <f ca="1"/>
        <v>#REF!</v>
      </c>
      <c r="BK9" t="e">
        <f ca="1"/>
        <v>#REF!</v>
      </c>
      <c r="BL9" t="e">
        <f ca="1"/>
        <v>#REF!</v>
      </c>
      <c r="BM9" t="e">
        <f ca="1"/>
        <v>#REF!</v>
      </c>
      <c r="BN9" t="e">
        <f ca="1"/>
        <v>#REF!</v>
      </c>
      <c r="BO9" t="e">
        <f ca="1"/>
        <v>#REF!</v>
      </c>
      <c r="BP9" t="e">
        <f ca="1"/>
        <v>#REF!</v>
      </c>
      <c r="BQ9" t="e">
        <f ca="1"/>
        <v>#REF!</v>
      </c>
      <c r="BR9" t="e">
        <f ca="1"/>
        <v>#REF!</v>
      </c>
      <c r="BS9" t="e">
        <f ca="1"/>
        <v>#REF!</v>
      </c>
      <c r="BT9" t="e">
        <f ca="1"/>
        <v>#REF!</v>
      </c>
      <c r="BU9" t="e">
        <f ca="1"/>
        <v>#REF!</v>
      </c>
      <c r="BV9" t="e">
        <f ca="1"/>
        <v>#REF!</v>
      </c>
      <c r="BW9" t="e">
        <f ca="1"/>
        <v>#REF!</v>
      </c>
      <c r="BX9" t="e">
        <f ca="1"/>
        <v>#REF!</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81D6C-0F25-4B0B-B262-03A35A8D8D5A}">
  <dimension ref="A1:L354"/>
  <sheetViews>
    <sheetView workbookViewId="0">
      <selection activeCell="L3" sqref="L3"/>
    </sheetView>
  </sheetViews>
  <sheetFormatPr defaultRowHeight="13.9"/>
  <cols>
    <col min="1" max="1" width="16.9296875" bestFit="1" customWidth="1"/>
    <col min="2" max="2" width="19" bestFit="1" customWidth="1"/>
    <col min="3" max="3" width="33.33203125" bestFit="1" customWidth="1"/>
    <col min="4" max="4" width="80.53125" bestFit="1" customWidth="1"/>
    <col min="5" max="5" width="16.86328125" bestFit="1" customWidth="1"/>
    <col min="6" max="6" width="47.9296875" bestFit="1" customWidth="1"/>
    <col min="7" max="7" width="16.86328125" bestFit="1" customWidth="1"/>
    <col min="8" max="8" width="57.796875" bestFit="1" customWidth="1"/>
  </cols>
  <sheetData>
    <row r="1" spans="1:12" ht="171" customHeight="1"/>
    <row r="2" spans="1:12">
      <c r="A2" t="s">
        <v>110</v>
      </c>
      <c r="B2" t="s">
        <v>111</v>
      </c>
      <c r="C2" t="s">
        <v>112</v>
      </c>
      <c r="D2" t="s">
        <v>113</v>
      </c>
      <c r="E2" t="s">
        <v>24</v>
      </c>
      <c r="F2" t="s">
        <v>114</v>
      </c>
      <c r="G2" t="s">
        <v>115</v>
      </c>
      <c r="H2" t="s">
        <v>116</v>
      </c>
    </row>
    <row r="3" spans="1:12">
      <c r="A3" t="s">
        <v>117</v>
      </c>
      <c r="B3" t="s">
        <v>117</v>
      </c>
      <c r="C3" t="s">
        <v>118</v>
      </c>
      <c r="D3" t="s">
        <v>119</v>
      </c>
      <c r="E3" t="s">
        <v>120</v>
      </c>
      <c r="F3" t="s">
        <v>121</v>
      </c>
      <c r="G3" s="8" t="str">
        <f>HYPERLINK(产品[[#This Row],[产品URL]],产品[[#This Row],[产品标识]])</f>
        <v>cvm</v>
      </c>
      <c r="H3" t="str">
        <f>产品[[#This Row],[产品一级分类]]&amp;"→ "&amp; UPPER(产品[[#This Row],[产品标识]]) &amp; "→ " &amp; 产品[[#This Row],[产品名]]</f>
        <v>计算→ CVM→ 云服务器</v>
      </c>
      <c r="L3" t="str" cm="1">
        <f t="array" ref="L3:L354">产品[产品名搜索用]</f>
        <v>计算→ CVM→ 云服务器</v>
      </c>
    </row>
    <row r="4" spans="1:12">
      <c r="A4" t="s">
        <v>117</v>
      </c>
      <c r="B4" t="s">
        <v>117</v>
      </c>
      <c r="C4" t="s">
        <v>122</v>
      </c>
      <c r="D4" t="s">
        <v>123</v>
      </c>
      <c r="E4" t="s">
        <v>124</v>
      </c>
      <c r="F4" t="s">
        <v>125</v>
      </c>
      <c r="G4" s="56" t="str">
        <f>HYPERLINK(产品[[#This Row],[产品URL]],产品[[#This Row],[产品标识]])</f>
        <v>lighthouse</v>
      </c>
      <c r="H4" t="str">
        <f>产品[[#This Row],[产品一级分类]]&amp;"→ "&amp; UPPER(产品[[#This Row],[产品标识]]) &amp; "→ " &amp; 产品[[#This Row],[产品名]]</f>
        <v>计算→ LIGHTHOUSE→ 轻量应用服务器</v>
      </c>
      <c r="L4" t="str">
        <v>计算→ LIGHTHOUSE→ 轻量应用服务器</v>
      </c>
    </row>
    <row r="5" spans="1:12">
      <c r="A5" t="s">
        <v>117</v>
      </c>
      <c r="B5" t="s">
        <v>117</v>
      </c>
      <c r="C5" t="s">
        <v>126</v>
      </c>
      <c r="D5" t="s">
        <v>127</v>
      </c>
      <c r="E5" t="s">
        <v>128</v>
      </c>
      <c r="F5" t="s">
        <v>129</v>
      </c>
      <c r="G5" s="56" t="str">
        <f>HYPERLINK(产品[[#This Row],[产品URL]],产品[[#This Row],[产品标识]])</f>
        <v>gpu</v>
      </c>
      <c r="H5" t="str">
        <f>产品[[#This Row],[产品一级分类]]&amp;"→ "&amp; UPPER(产品[[#This Row],[产品标识]]) &amp; "→ " &amp; 产品[[#This Row],[产品名]]</f>
        <v>计算→ GPU→ GPU 云服务器</v>
      </c>
      <c r="L5" t="str">
        <v>计算→ GPU→ GPU 云服务器</v>
      </c>
    </row>
    <row r="6" spans="1:12">
      <c r="A6" t="s">
        <v>117</v>
      </c>
      <c r="B6" t="s">
        <v>117</v>
      </c>
      <c r="C6" t="s">
        <v>130</v>
      </c>
      <c r="D6" t="s">
        <v>131</v>
      </c>
      <c r="E6" t="s">
        <v>132</v>
      </c>
      <c r="F6" t="s">
        <v>133</v>
      </c>
      <c r="G6" s="56" t="str">
        <f>HYPERLINK(产品[[#This Row],[产品URL]],产品[[#This Row],[产品标识]])</f>
        <v>cdh</v>
      </c>
      <c r="H6" t="str">
        <f>产品[[#This Row],[产品一级分类]]&amp;"→ "&amp; UPPER(产品[[#This Row],[产品标识]]) &amp; "→ " &amp; 产品[[#This Row],[产品名]]</f>
        <v>计算→ CDH→ 专用宿主机</v>
      </c>
      <c r="L6" t="str">
        <v>计算→ CDH→ 专用宿主机</v>
      </c>
    </row>
    <row r="7" spans="1:12">
      <c r="A7" t="s">
        <v>117</v>
      </c>
      <c r="B7" t="s">
        <v>117</v>
      </c>
      <c r="C7" t="s">
        <v>134</v>
      </c>
      <c r="D7" t="s">
        <v>135</v>
      </c>
      <c r="E7" t="s">
        <v>136</v>
      </c>
      <c r="F7" t="s">
        <v>137</v>
      </c>
      <c r="G7" s="56" t="str">
        <f>HYPERLINK(产品[[#This Row],[产品URL]],产品[[#This Row],[产品标识]])</f>
        <v>cpm</v>
      </c>
      <c r="H7" t="str">
        <f>产品[[#This Row],[产品一级分类]]&amp;"→ "&amp; UPPER(产品[[#This Row],[产品标识]]) &amp; "→ " &amp; 产品[[#This Row],[产品名]]</f>
        <v>计算→ CPM→ 黑石物理服务器2.0</v>
      </c>
      <c r="J7" t="s">
        <v>138</v>
      </c>
      <c r="L7" t="str">
        <v>计算→ CPM→ 黑石物理服务器2.0</v>
      </c>
    </row>
    <row r="8" spans="1:12">
      <c r="A8" t="s">
        <v>117</v>
      </c>
      <c r="B8" t="s">
        <v>117</v>
      </c>
      <c r="C8" t="s">
        <v>139</v>
      </c>
      <c r="D8" t="s">
        <v>140</v>
      </c>
      <c r="E8" t="s">
        <v>141</v>
      </c>
      <c r="F8" t="s">
        <v>142</v>
      </c>
      <c r="G8" s="56" t="str">
        <f>HYPERLINK(产品[[#This Row],[产品URL]],产品[[#This Row],[产品标识]])</f>
        <v>chc</v>
      </c>
      <c r="H8" t="str">
        <f>产品[[#This Row],[产品一级分类]]&amp;"→ "&amp; UPPER(产品[[#This Row],[产品标识]]) &amp; "→ " &amp; 产品[[#This Row],[产品名]]</f>
        <v>计算→ CHC→ 云托付物理服务器</v>
      </c>
      <c r="L8" t="str">
        <v>计算→ CHC→ 云托付物理服务器</v>
      </c>
    </row>
    <row r="9" spans="1:12">
      <c r="A9" t="s">
        <v>117</v>
      </c>
      <c r="B9" t="s">
        <v>117</v>
      </c>
      <c r="C9" t="s">
        <v>143</v>
      </c>
      <c r="D9" t="s">
        <v>144</v>
      </c>
      <c r="E9" t="s">
        <v>145</v>
      </c>
      <c r="F9" t="s">
        <v>146</v>
      </c>
      <c r="G9" s="56" t="str">
        <f>HYPERLINK(产品[[#This Row],[产品URL]],产品[[#This Row],[产品标识]])</f>
        <v>as</v>
      </c>
      <c r="H9" t="str">
        <f>产品[[#This Row],[产品一级分类]]&amp;"→ "&amp; UPPER(产品[[#This Row],[产品标识]]) &amp; "→ " &amp; 产品[[#This Row],[产品名]]</f>
        <v>计算→ AS→ 弹性伸缩</v>
      </c>
      <c r="L9" t="str">
        <v>计算→ AS→ 弹性伸缩</v>
      </c>
    </row>
    <row r="10" spans="1:12">
      <c r="A10" t="s">
        <v>117</v>
      </c>
      <c r="B10" t="s">
        <v>117</v>
      </c>
      <c r="C10" t="s">
        <v>147</v>
      </c>
      <c r="D10" t="s">
        <v>148</v>
      </c>
      <c r="E10" t="s">
        <v>149</v>
      </c>
      <c r="F10" t="s">
        <v>150</v>
      </c>
      <c r="G10" s="56" t="str">
        <f>HYPERLINK(产品[[#This Row],[产品URL]],产品[[#This Row],[产品标识]])</f>
        <v>batch</v>
      </c>
      <c r="H10" t="str">
        <f>产品[[#This Row],[产品一级分类]]&amp;"→ "&amp; UPPER(产品[[#This Row],[产品标识]]) &amp; "→ " &amp; 产品[[#This Row],[产品名]]</f>
        <v>计算→ BATCH→ 批量计算</v>
      </c>
      <c r="L10" t="str">
        <v>计算→ BATCH→ 批量计算</v>
      </c>
    </row>
    <row r="11" spans="1:12">
      <c r="A11" t="s">
        <v>117</v>
      </c>
      <c r="B11" t="s">
        <v>117</v>
      </c>
      <c r="C11" t="s">
        <v>151</v>
      </c>
      <c r="D11" t="s">
        <v>152</v>
      </c>
      <c r="E11" t="s">
        <v>153</v>
      </c>
      <c r="F11" t="s">
        <v>154</v>
      </c>
      <c r="G11" s="56" t="str">
        <f>HYPERLINK(产品[[#This Row],[产品URL]],产品[[#This Row],[产品标识]])</f>
        <v>cdc</v>
      </c>
      <c r="H11" t="str">
        <f>产品[[#This Row],[产品一级分类]]&amp;"→ "&amp; UPPER(产品[[#This Row],[产品标识]]) &amp; "→ " &amp; 产品[[#This Row],[产品名]]</f>
        <v>计算→ CDC→ 本地专用集群</v>
      </c>
      <c r="L11" t="str">
        <v>计算→ CDC→ 本地专用集群</v>
      </c>
    </row>
    <row r="12" spans="1:12">
      <c r="A12" t="s">
        <v>117</v>
      </c>
      <c r="B12" t="s">
        <v>117</v>
      </c>
      <c r="C12" t="s">
        <v>155</v>
      </c>
      <c r="D12" t="s">
        <v>156</v>
      </c>
      <c r="E12" t="s">
        <v>157</v>
      </c>
      <c r="F12" t="s">
        <v>158</v>
      </c>
      <c r="G12" s="56" t="str">
        <f>HYPERLINK(产品[[#This Row],[产品URL]],产品[[#This Row],[产品标识]])</f>
        <v>edgezone</v>
      </c>
      <c r="H12" t="str">
        <f>产品[[#This Row],[产品一级分类]]&amp;"→ "&amp; UPPER(产品[[#This Row],[产品标识]]) &amp; "→ " &amp; 产品[[#This Row],[产品名]]</f>
        <v>计算→ EDGEZONE→ 边缘可用区</v>
      </c>
      <c r="L12" t="str">
        <v>计算→ EDGEZONE→ 边缘可用区</v>
      </c>
    </row>
    <row r="13" spans="1:12">
      <c r="A13" t="s">
        <v>117</v>
      </c>
      <c r="B13" t="s">
        <v>117</v>
      </c>
      <c r="C13" t="s">
        <v>159</v>
      </c>
      <c r="D13" t="s">
        <v>160</v>
      </c>
      <c r="E13" t="s">
        <v>161</v>
      </c>
      <c r="F13" t="s">
        <v>162</v>
      </c>
      <c r="G13" s="56" t="str">
        <f>HYPERLINK(产品[[#This Row],[产品URL]],产品[[#This Row],[产品标识]])</f>
        <v>tat</v>
      </c>
      <c r="H13" t="str">
        <f>产品[[#This Row],[产品一级分类]]&amp;"→ "&amp; UPPER(产品[[#This Row],[产品标识]]) &amp; "→ " &amp; 产品[[#This Row],[产品名]]</f>
        <v>计算→ TAT→ 自动化助手</v>
      </c>
      <c r="J13" s="24"/>
      <c r="L13" t="str">
        <v>计算→ TAT→ 自动化助手</v>
      </c>
    </row>
    <row r="14" spans="1:12">
      <c r="A14" t="s">
        <v>117</v>
      </c>
      <c r="B14" t="s">
        <v>163</v>
      </c>
      <c r="C14" t="s">
        <v>164</v>
      </c>
      <c r="D14" t="s">
        <v>165</v>
      </c>
      <c r="E14" t="s">
        <v>166</v>
      </c>
      <c r="F14" t="s">
        <v>167</v>
      </c>
      <c r="G14" s="56" t="str">
        <f>HYPERLINK(产品[[#This Row],[产品URL]],产品[[#This Row],[产品标识]])</f>
        <v>ecm</v>
      </c>
      <c r="H14" t="str">
        <f>产品[[#This Row],[产品一级分类]]&amp;"→ "&amp; UPPER(产品[[#This Row],[产品标识]]) &amp; "→ " &amp; 产品[[#This Row],[产品名]]</f>
        <v>计算→ ECM→ 边缘计算机器</v>
      </c>
      <c r="J14" s="24"/>
      <c r="L14" t="str">
        <v>计算→ ECM→ 边缘计算机器</v>
      </c>
    </row>
    <row r="15" spans="1:12">
      <c r="A15" t="s">
        <v>117</v>
      </c>
      <c r="B15" t="s">
        <v>163</v>
      </c>
      <c r="C15" t="s">
        <v>168</v>
      </c>
      <c r="D15" t="s">
        <v>169</v>
      </c>
      <c r="E15" t="s">
        <v>170</v>
      </c>
      <c r="F15" t="s">
        <v>171</v>
      </c>
      <c r="G15" s="56" t="str">
        <f>HYPERLINK(产品[[#This Row],[产品URL]],产品[[#This Row],[产品标识]])</f>
        <v>iecp</v>
      </c>
      <c r="H15" t="str">
        <f>产品[[#This Row],[产品一级分类]]&amp;"→ "&amp; UPPER(产品[[#This Row],[产品标识]]) &amp; "→ " &amp; 产品[[#This Row],[产品名]]</f>
        <v>计算→ IECP→ 物联网边缘计算平台</v>
      </c>
      <c r="L15" t="str">
        <v>计算→ IECP→ 物联网边缘计算平台</v>
      </c>
    </row>
    <row r="16" spans="1:12">
      <c r="A16" t="s">
        <v>117</v>
      </c>
      <c r="B16" t="s">
        <v>172</v>
      </c>
      <c r="C16" t="s">
        <v>173</v>
      </c>
      <c r="D16" t="s">
        <v>174</v>
      </c>
      <c r="E16" t="s">
        <v>175</v>
      </c>
      <c r="F16" t="s">
        <v>176</v>
      </c>
      <c r="G16" s="56" t="str">
        <f>HYPERLINK(产品[[#This Row],[产品URL]],产品[[#This Row],[产品标识]])</f>
        <v>pqss</v>
      </c>
      <c r="H16" t="str">
        <f>产品[[#This Row],[产品一级分类]]&amp;"→ "&amp; UPPER(产品[[#This Row],[产品标识]]) &amp; "→ " &amp; 产品[[#This Row],[产品名]]</f>
        <v>计算→ PQSS→ 抗量子签名服务</v>
      </c>
      <c r="L16" t="str">
        <v>计算→ PQSS→ 抗量子签名服务</v>
      </c>
    </row>
    <row r="17" spans="1:12" hidden="1">
      <c r="A17" t="s">
        <v>177</v>
      </c>
      <c r="B17" t="s">
        <v>178</v>
      </c>
      <c r="C17" t="s">
        <v>179</v>
      </c>
      <c r="D17" t="s">
        <v>180</v>
      </c>
      <c r="E17" t="s">
        <v>181</v>
      </c>
      <c r="F17" t="s">
        <v>182</v>
      </c>
      <c r="G17" s="56" t="str">
        <f>HYPERLINK(产品[[#This Row],[产品URL]],产品[[#This Row],[产品标识]])</f>
        <v>tke</v>
      </c>
      <c r="H17" t="str">
        <f>产品[[#This Row],[产品一级分类]]&amp;"→ "&amp; UPPER(产品[[#This Row],[产品标识]]) &amp; "→ " &amp; 产品[[#This Row],[产品名]]</f>
        <v>容器与中间件→ TKE→ 容器服务</v>
      </c>
      <c r="L17" t="str">
        <v>容器与中间件→ TKE→ 容器服务</v>
      </c>
    </row>
    <row r="18" spans="1:12" hidden="1">
      <c r="A18" t="s">
        <v>177</v>
      </c>
      <c r="B18" t="s">
        <v>178</v>
      </c>
      <c r="C18" t="s">
        <v>183</v>
      </c>
      <c r="D18" t="s">
        <v>184</v>
      </c>
      <c r="E18" t="s">
        <v>185</v>
      </c>
      <c r="F18" t="s">
        <v>186</v>
      </c>
      <c r="G18" s="56" t="str">
        <f>HYPERLINK(产品[[#This Row],[产品URL]],产品[[#This Row],[产品标识]])</f>
        <v>eks</v>
      </c>
      <c r="H18" t="str">
        <f>产品[[#This Row],[产品一级分类]]&amp;"→ "&amp; UPPER(产品[[#This Row],[产品标识]]) &amp; "→ " &amp; 产品[[#This Row],[产品名]]</f>
        <v>容器与中间件→ EKS→ 弹性容器服务 EKS</v>
      </c>
      <c r="L18" t="str">
        <v>容器与中间件→ EKS→ 弹性容器服务 EKS</v>
      </c>
    </row>
    <row r="19" spans="1:12" hidden="1">
      <c r="A19" t="s">
        <v>177</v>
      </c>
      <c r="B19" t="s">
        <v>178</v>
      </c>
      <c r="C19" t="s">
        <v>187</v>
      </c>
      <c r="D19" t="s">
        <v>188</v>
      </c>
      <c r="E19" t="s">
        <v>189</v>
      </c>
      <c r="F19" t="s">
        <v>190</v>
      </c>
      <c r="G19" s="56" t="str">
        <f>HYPERLINK(产品[[#This Row],[产品URL]],产品[[#This Row],[产品标识]])</f>
        <v>tcr</v>
      </c>
      <c r="H19" t="str">
        <f>产品[[#This Row],[产品一级分类]]&amp;"→ "&amp; UPPER(产品[[#This Row],[产品标识]]) &amp; "→ " &amp; 产品[[#This Row],[产品名]]</f>
        <v>容器与中间件→ TCR→ 容器镜像服务</v>
      </c>
      <c r="L19" t="str">
        <v>容器与中间件→ TCR→ 容器镜像服务</v>
      </c>
    </row>
    <row r="20" spans="1:12" hidden="1">
      <c r="A20" t="s">
        <v>177</v>
      </c>
      <c r="B20" t="s">
        <v>191</v>
      </c>
      <c r="C20" t="s">
        <v>192</v>
      </c>
      <c r="D20" t="s">
        <v>193</v>
      </c>
      <c r="E20" t="s">
        <v>194</v>
      </c>
      <c r="F20" t="s">
        <v>195</v>
      </c>
      <c r="G20" s="56" t="str">
        <f>HYPERLINK(产品[[#This Row],[产品URL]],产品[[#This Row],[产品标识]])</f>
        <v>cmq</v>
      </c>
      <c r="H20" t="str">
        <f>产品[[#This Row],[产品一级分类]]&amp;"→ "&amp; UPPER(产品[[#This Row],[产品标识]]) &amp; "→ " &amp; 产品[[#This Row],[产品名]]</f>
        <v>容器与中间件→ CMQ→ 消息队列 CMQ</v>
      </c>
      <c r="L20" t="str">
        <v>容器与中间件→ CMQ→ 消息队列 CMQ</v>
      </c>
    </row>
    <row r="21" spans="1:12" hidden="1">
      <c r="A21" t="s">
        <v>177</v>
      </c>
      <c r="B21" t="s">
        <v>191</v>
      </c>
      <c r="C21" t="s">
        <v>196</v>
      </c>
      <c r="D21" t="s">
        <v>197</v>
      </c>
      <c r="E21" t="s">
        <v>198</v>
      </c>
      <c r="F21" t="s">
        <v>199</v>
      </c>
      <c r="G21" s="56" t="str">
        <f>HYPERLINK(产品[[#This Row],[产品URL]],产品[[#This Row],[产品标识]])</f>
        <v>ckafka</v>
      </c>
      <c r="H21" t="str">
        <f>产品[[#This Row],[产品一级分类]]&amp;"→ "&amp; UPPER(产品[[#This Row],[产品标识]]) &amp; "→ " &amp; 产品[[#This Row],[产品名]]</f>
        <v>容器与中间件→ CKAFKA→ 消息队列 CKafka</v>
      </c>
      <c r="L21" t="str">
        <v>容器与中间件→ CKAFKA→ 消息队列 CKafka</v>
      </c>
    </row>
    <row r="22" spans="1:12" hidden="1">
      <c r="A22" t="s">
        <v>177</v>
      </c>
      <c r="B22" t="s">
        <v>191</v>
      </c>
      <c r="C22" t="s">
        <v>200</v>
      </c>
      <c r="D22" t="s">
        <v>201</v>
      </c>
      <c r="E22" t="s">
        <v>202</v>
      </c>
      <c r="F22" t="s">
        <v>203</v>
      </c>
      <c r="G22" s="56" t="str">
        <f>HYPERLINK(产品[[#This Row],[产品URL]],产品[[#This Row],[产品标识]])</f>
        <v>apigw</v>
      </c>
      <c r="H22" t="str">
        <f>产品[[#This Row],[产品一级分类]]&amp;"→ "&amp; UPPER(产品[[#This Row],[产品标识]]) &amp; "→ " &amp; 产品[[#This Row],[产品名]]</f>
        <v>容器与中间件→ APIGW→ API 网关</v>
      </c>
      <c r="L22" t="str">
        <v>容器与中间件→ APIGW→ API 网关</v>
      </c>
    </row>
    <row r="23" spans="1:12" hidden="1">
      <c r="A23" t="s">
        <v>177</v>
      </c>
      <c r="B23" t="s">
        <v>191</v>
      </c>
      <c r="C23" t="s">
        <v>204</v>
      </c>
      <c r="D23" t="s">
        <v>205</v>
      </c>
      <c r="E23" t="s">
        <v>206</v>
      </c>
      <c r="F23" t="s">
        <v>207</v>
      </c>
      <c r="G23" s="56" t="str">
        <f>HYPERLINK(产品[[#This Row],[产品URL]],产品[[#This Row],[产品标识]])</f>
        <v>tdmq</v>
      </c>
      <c r="H23" t="str">
        <f>产品[[#This Row],[产品一级分类]]&amp;"→ "&amp; UPPER(产品[[#This Row],[产品标识]]) &amp; "→ " &amp; 产品[[#This Row],[产品名]]</f>
        <v>容器与中间件→ TDMQ→ 消息队列 TDMQ</v>
      </c>
      <c r="L23" t="str">
        <v>容器与中间件→ TDMQ→ 消息队列 TDMQ</v>
      </c>
    </row>
    <row r="24" spans="1:12" hidden="1">
      <c r="A24" t="s">
        <v>177</v>
      </c>
      <c r="B24" t="s">
        <v>191</v>
      </c>
      <c r="C24" t="s">
        <v>208</v>
      </c>
      <c r="D24" t="s">
        <v>209</v>
      </c>
      <c r="E24" t="s">
        <v>210</v>
      </c>
      <c r="F24" t="s">
        <v>211</v>
      </c>
      <c r="G24" s="56" t="str">
        <f>HYPERLINK(产品[[#This Row],[产品URL]],产品[[#This Row],[产品标识]])</f>
        <v>tkjdk</v>
      </c>
      <c r="H24" t="str">
        <f>产品[[#This Row],[产品一级分类]]&amp;"→ "&amp; UPPER(产品[[#This Row],[产品标识]]) &amp; "→ " &amp; 产品[[#This Row],[产品名]]</f>
        <v>容器与中间件→ TKJDK→ 腾讯 Kona</v>
      </c>
      <c r="L24" t="str">
        <v>容器与中间件→ TKJDK→ 腾讯 Kona</v>
      </c>
    </row>
    <row r="25" spans="1:12" hidden="1">
      <c r="A25" t="s">
        <v>177</v>
      </c>
      <c r="B25" t="s">
        <v>212</v>
      </c>
      <c r="C25" t="s">
        <v>213</v>
      </c>
      <c r="D25" t="s">
        <v>214</v>
      </c>
      <c r="E25" t="s">
        <v>215</v>
      </c>
      <c r="F25" t="s">
        <v>216</v>
      </c>
      <c r="G25" s="56" t="str">
        <f>HYPERLINK(产品[[#This Row],[产品URL]],产品[[#This Row],[产品标识]])</f>
        <v>tem</v>
      </c>
      <c r="H25" t="str">
        <f>产品[[#This Row],[产品一级分类]]&amp;"→ "&amp; UPPER(产品[[#This Row],[产品标识]]) &amp; "→ " &amp; 产品[[#This Row],[产品名]]</f>
        <v>容器与中间件→ TEM→ 弹性微服务</v>
      </c>
      <c r="L25" t="str">
        <v>容器与中间件→ TEM→ 弹性微服务</v>
      </c>
    </row>
    <row r="26" spans="1:12" hidden="1">
      <c r="A26" t="s">
        <v>177</v>
      </c>
      <c r="B26" t="s">
        <v>212</v>
      </c>
      <c r="C26" t="s">
        <v>217</v>
      </c>
      <c r="D26" t="s">
        <v>218</v>
      </c>
      <c r="E26" t="s">
        <v>219</v>
      </c>
      <c r="F26" t="s">
        <v>220</v>
      </c>
      <c r="G26" s="56" t="str">
        <f>HYPERLINK(产品[[#This Row],[产品URL]],产品[[#This Row],[产品标识]])</f>
        <v>dtf</v>
      </c>
      <c r="H26" t="str">
        <f>产品[[#This Row],[产品一级分类]]&amp;"→ "&amp; UPPER(产品[[#This Row],[产品标识]]) &amp; "→ " &amp; 产品[[#This Row],[产品名]]</f>
        <v>容器与中间件→ DTF→ 分布式事务 DTF</v>
      </c>
      <c r="L26" t="str">
        <v>容器与中间件→ DTF→ 分布式事务 DTF</v>
      </c>
    </row>
    <row r="27" spans="1:12" hidden="1">
      <c r="A27" t="s">
        <v>177</v>
      </c>
      <c r="B27" t="s">
        <v>212</v>
      </c>
      <c r="C27" t="s">
        <v>221</v>
      </c>
      <c r="D27" t="s">
        <v>222</v>
      </c>
      <c r="E27" t="s">
        <v>223</v>
      </c>
      <c r="F27" t="s">
        <v>224</v>
      </c>
      <c r="G27" s="56" t="str">
        <f>HYPERLINK(产品[[#This Row],[产品URL]],产品[[#This Row],[产品标识]])</f>
        <v>tsf</v>
      </c>
      <c r="H27" t="str">
        <f>产品[[#This Row],[产品一级分类]]&amp;"→ "&amp; UPPER(产品[[#This Row],[产品标识]]) &amp; "→ " &amp; 产品[[#This Row],[产品名]]</f>
        <v>容器与中间件→ TSF→ 微服务平台 TSF</v>
      </c>
      <c r="L27" t="str">
        <v>容器与中间件→ TSF→ 微服务平台 TSF</v>
      </c>
    </row>
    <row r="28" spans="1:12" hidden="1">
      <c r="A28" t="s">
        <v>177</v>
      </c>
      <c r="B28" t="s">
        <v>212</v>
      </c>
      <c r="C28" t="s">
        <v>225</v>
      </c>
      <c r="D28" t="s">
        <v>226</v>
      </c>
      <c r="E28" t="s">
        <v>227</v>
      </c>
      <c r="F28" t="s">
        <v>228</v>
      </c>
      <c r="G28" s="56" t="str">
        <f>HYPERLINK(产品[[#This Row],[产品URL]],产品[[#This Row],[产品标识]])</f>
        <v>tse</v>
      </c>
      <c r="H28" t="str">
        <f>产品[[#This Row],[产品一级分类]]&amp;"→ "&amp; UPPER(产品[[#This Row],[产品标识]]) &amp; "→ " &amp; 产品[[#This Row],[产品名]]</f>
        <v>容器与中间件→ TSE→ 微服务引擎</v>
      </c>
      <c r="L28" t="str">
        <v>容器与中间件→ TSE→ 微服务引擎</v>
      </c>
    </row>
    <row r="29" spans="1:12" hidden="1">
      <c r="A29" t="s">
        <v>177</v>
      </c>
      <c r="B29" t="s">
        <v>229</v>
      </c>
      <c r="C29" t="s">
        <v>230</v>
      </c>
      <c r="D29" t="s">
        <v>231</v>
      </c>
      <c r="E29" t="s">
        <v>232</v>
      </c>
      <c r="F29" t="s">
        <v>233</v>
      </c>
      <c r="G29" s="56" t="str">
        <f>HYPERLINK(产品[[#This Row],[产品URL]],产品[[#This Row],[产品标识]])</f>
        <v>sls</v>
      </c>
      <c r="H29" t="str">
        <f>产品[[#This Row],[产品一级分类]]&amp;"→ "&amp; UPPER(产品[[#This Row],[产品标识]]) &amp; "→ " &amp; 产品[[#This Row],[产品名]]</f>
        <v>容器与中间件→ SLS→ Serverless 应用中心</v>
      </c>
      <c r="L29" t="str">
        <v>容器与中间件→ SLS→ Serverless 应用中心</v>
      </c>
    </row>
    <row r="30" spans="1:12" hidden="1">
      <c r="A30" t="s">
        <v>177</v>
      </c>
      <c r="B30" t="s">
        <v>229</v>
      </c>
      <c r="C30" t="s">
        <v>234</v>
      </c>
      <c r="D30" t="s">
        <v>235</v>
      </c>
      <c r="E30" t="s">
        <v>236</v>
      </c>
      <c r="F30" t="s">
        <v>237</v>
      </c>
      <c r="G30" s="56" t="str">
        <f>HYPERLINK(产品[[#This Row],[产品URL]],产品[[#This Row],[产品标识]])</f>
        <v>scf</v>
      </c>
      <c r="H30" t="str">
        <f>产品[[#This Row],[产品一级分类]]&amp;"→ "&amp; UPPER(产品[[#This Row],[产品标识]]) &amp; "→ " &amp; 产品[[#This Row],[产品名]]</f>
        <v>容器与中间件→ SCF→ 云函数</v>
      </c>
      <c r="L30" t="str">
        <v>容器与中间件→ SCF→ 云函数</v>
      </c>
    </row>
    <row r="31" spans="1:12" hidden="1">
      <c r="A31" t="s">
        <v>177</v>
      </c>
      <c r="B31" t="s">
        <v>229</v>
      </c>
      <c r="C31" t="s">
        <v>238</v>
      </c>
      <c r="D31" t="s">
        <v>239</v>
      </c>
      <c r="E31" t="s">
        <v>240</v>
      </c>
      <c r="F31" t="s">
        <v>241</v>
      </c>
      <c r="G31" s="56" t="str">
        <f>HYPERLINK(产品[[#This Row],[产品URL]],产品[[#This Row],[产品标识]])</f>
        <v>eb</v>
      </c>
      <c r="H31" t="str">
        <f>产品[[#This Row],[产品一级分类]]&amp;"→ "&amp; UPPER(产品[[#This Row],[产品标识]]) &amp; "→ " &amp; 产品[[#This Row],[产品名]]</f>
        <v>容器与中间件→ EB→ 事件总线</v>
      </c>
      <c r="L31" t="str">
        <v>容器与中间件→ EB→ 事件总线</v>
      </c>
    </row>
    <row r="32" spans="1:12" hidden="1">
      <c r="A32" t="s">
        <v>177</v>
      </c>
      <c r="B32" t="s">
        <v>242</v>
      </c>
      <c r="C32" t="s">
        <v>243</v>
      </c>
      <c r="D32" t="s">
        <v>244</v>
      </c>
      <c r="E32" t="s">
        <v>245</v>
      </c>
      <c r="F32" t="s">
        <v>246</v>
      </c>
      <c r="G32" s="56" t="str">
        <f>HYPERLINK(产品[[#This Row],[产品URL]],产品[[#This Row],[产品标识]])</f>
        <v>tcb</v>
      </c>
      <c r="H32" t="str">
        <f>产品[[#This Row],[产品一级分类]]&amp;"→ "&amp; UPPER(产品[[#This Row],[产品标识]]) &amp; "→ " &amp; 产品[[#This Row],[产品名]]</f>
        <v>容器与中间件→ TCB→ 云开发 CloudBase</v>
      </c>
      <c r="L32" t="str">
        <v>容器与中间件→ TCB→ 云开发 CloudBase</v>
      </c>
    </row>
    <row r="33" spans="1:12" hidden="1">
      <c r="A33" t="s">
        <v>177</v>
      </c>
      <c r="B33" t="s">
        <v>242</v>
      </c>
      <c r="C33" t="s">
        <v>247</v>
      </c>
      <c r="D33" t="s">
        <v>248</v>
      </c>
      <c r="E33" t="s">
        <v>249</v>
      </c>
      <c r="F33" t="s">
        <v>250</v>
      </c>
      <c r="G33" s="56" t="str">
        <f>HYPERLINK(产品[[#This Row],[产品URL]],产品[[#This Row],[产品标识]])</f>
        <v>weda</v>
      </c>
      <c r="H33" t="str">
        <f>产品[[#This Row],[产品一级分类]]&amp;"→ "&amp; UPPER(产品[[#This Row],[产品标识]]) &amp; "→ " &amp; 产品[[#This Row],[产品名]]</f>
        <v>容器与中间件→ WEDA→ 腾讯云微搭低代码</v>
      </c>
      <c r="L33" t="str">
        <v>容器与中间件→ WEDA→ 腾讯云微搭低代码</v>
      </c>
    </row>
    <row r="34" spans="1:12" hidden="1">
      <c r="A34" t="s">
        <v>177</v>
      </c>
      <c r="B34" t="s">
        <v>242</v>
      </c>
      <c r="C34" t="s">
        <v>251</v>
      </c>
      <c r="D34" t="s">
        <v>252</v>
      </c>
      <c r="E34" t="s">
        <v>253</v>
      </c>
      <c r="F34" t="s">
        <v>254</v>
      </c>
      <c r="G34" s="56" t="str">
        <f>HYPERLINK(产品[[#This Row],[产品URL]],产品[[#This Row],[产品标识]])</f>
        <v>wh</v>
      </c>
      <c r="H34" t="str">
        <f>产品[[#This Row],[产品一级分类]]&amp;"→ "&amp; UPPER(产品[[#This Row],[产品标识]]) &amp; "→ " &amp; 产品[[#This Row],[产品名]]</f>
        <v>容器与中间件→ WH→ 静态网站托管</v>
      </c>
      <c r="L34" t="str">
        <v>容器与中间件→ WH→ 静态网站托管</v>
      </c>
    </row>
    <row r="35" spans="1:12" hidden="1">
      <c r="A35" t="s">
        <v>177</v>
      </c>
      <c r="B35" t="s">
        <v>242</v>
      </c>
      <c r="C35" t="s">
        <v>255</v>
      </c>
      <c r="D35" t="s">
        <v>256</v>
      </c>
      <c r="E35" t="s">
        <v>257</v>
      </c>
      <c r="F35" t="s">
        <v>258</v>
      </c>
      <c r="G35" s="56" t="str">
        <f>HYPERLINK(产品[[#This Row],[产品URL]],产品[[#This Row],[产品标识]])</f>
        <v>cclid</v>
      </c>
      <c r="H35" t="str">
        <f>产品[[#This Row],[产品一级分类]]&amp;"→ "&amp; UPPER(产品[[#This Row],[产品标识]]) &amp; "→ " &amp; 产品[[#This Row],[产品名]]</f>
        <v>容器与中间件→ CCLID→ 云开发 CLI 工具</v>
      </c>
      <c r="L35" t="str">
        <v>容器与中间件→ CCLID→ 云开发 CLI 工具</v>
      </c>
    </row>
    <row r="36" spans="1:12" hidden="1">
      <c r="A36" t="s">
        <v>177</v>
      </c>
      <c r="B36" t="s">
        <v>242</v>
      </c>
      <c r="C36" t="s">
        <v>259</v>
      </c>
      <c r="D36" t="s">
        <v>260</v>
      </c>
      <c r="E36" t="s">
        <v>261</v>
      </c>
      <c r="F36" t="s">
        <v>262</v>
      </c>
      <c r="G36" s="56" t="str">
        <f>HYPERLINK(产品[[#This Row],[产品URL]],产品[[#This Row],[产品标识]])</f>
        <v>tcbr</v>
      </c>
      <c r="H36" t="str">
        <f>产品[[#This Row],[产品一级分类]]&amp;"→ "&amp; UPPER(产品[[#This Row],[产品标识]]) &amp; "→ " &amp; 产品[[#This Row],[产品名]]</f>
        <v>容器与中间件→ TCBR→ 云托管 CloudBase Run</v>
      </c>
      <c r="L36" t="str">
        <v>容器与中间件→ TCBR→ 云托管 CloudBase Run</v>
      </c>
    </row>
    <row r="37" spans="1:12" hidden="1">
      <c r="A37" t="s">
        <v>177</v>
      </c>
      <c r="B37" t="s">
        <v>242</v>
      </c>
      <c r="C37" t="s">
        <v>263</v>
      </c>
      <c r="D37" t="s">
        <v>264</v>
      </c>
      <c r="E37" t="s">
        <v>265</v>
      </c>
      <c r="F37" t="s">
        <v>266</v>
      </c>
      <c r="G37" s="56" t="str">
        <f>HYPERLINK(产品[[#This Row],[产品URL]],产品[[#This Row],[产品标识]])</f>
        <v>webify</v>
      </c>
      <c r="H37" t="str">
        <f>产品[[#This Row],[产品一级分类]]&amp;"→ "&amp; UPPER(产品[[#This Row],[产品标识]]) &amp; "→ " &amp; 产品[[#This Row],[产品名]]</f>
        <v>容器与中间件→ WEBIFY→ Web 应用托管</v>
      </c>
      <c r="L37" t="str">
        <v>容器与中间件→ WEBIFY→ Web 应用托管</v>
      </c>
    </row>
    <row r="38" spans="1:12" hidden="1">
      <c r="A38" t="s">
        <v>267</v>
      </c>
      <c r="B38" t="s">
        <v>268</v>
      </c>
      <c r="C38" t="s">
        <v>269</v>
      </c>
      <c r="D38" t="s">
        <v>270</v>
      </c>
      <c r="E38" t="s">
        <v>271</v>
      </c>
      <c r="F38" t="s">
        <v>272</v>
      </c>
      <c r="G38" s="56" t="str">
        <f>HYPERLINK(产品[[#This Row],[产品URL]],产品[[#This Row],[产品标识]])</f>
        <v>cos</v>
      </c>
      <c r="H38" t="str">
        <f>产品[[#This Row],[产品一级分类]]&amp;"→ "&amp; UPPER(产品[[#This Row],[产品标识]]) &amp; "→ " &amp; 产品[[#This Row],[产品名]]</f>
        <v>存储→ COS→ 对象存储</v>
      </c>
      <c r="L38" t="str">
        <v>存储→ COS→ 对象存储</v>
      </c>
    </row>
    <row r="39" spans="1:12" hidden="1">
      <c r="A39" t="s">
        <v>267</v>
      </c>
      <c r="B39" t="s">
        <v>268</v>
      </c>
      <c r="C39" t="s">
        <v>273</v>
      </c>
      <c r="D39" t="s">
        <v>274</v>
      </c>
      <c r="E39" t="s">
        <v>275</v>
      </c>
      <c r="F39" t="s">
        <v>276</v>
      </c>
      <c r="G39" s="56" t="str">
        <f>HYPERLINK(产品[[#This Row],[产品URL]],产品[[#This Row],[产品标识]])</f>
        <v>cbs</v>
      </c>
      <c r="H39" t="str">
        <f>产品[[#This Row],[产品一级分类]]&amp;"→ "&amp; UPPER(产品[[#This Row],[产品标识]]) &amp; "→ " &amp; 产品[[#This Row],[产品名]]</f>
        <v>存储→ CBS→ 云硬盘</v>
      </c>
      <c r="L39" t="str">
        <v>存储→ CBS→ 云硬盘</v>
      </c>
    </row>
    <row r="40" spans="1:12" hidden="1">
      <c r="A40" t="s">
        <v>267</v>
      </c>
      <c r="B40" t="s">
        <v>268</v>
      </c>
      <c r="C40" t="s">
        <v>277</v>
      </c>
      <c r="D40" t="s">
        <v>278</v>
      </c>
      <c r="E40" t="s">
        <v>279</v>
      </c>
      <c r="F40" t="s">
        <v>280</v>
      </c>
      <c r="G40" s="56" t="str">
        <f>HYPERLINK(产品[[#This Row],[产品URL]],产品[[#This Row],[产品标识]])</f>
        <v>cfs</v>
      </c>
      <c r="H40" t="str">
        <f>产品[[#This Row],[产品一级分类]]&amp;"→ "&amp; UPPER(产品[[#This Row],[产品标识]]) &amp; "→ " &amp; 产品[[#This Row],[产品名]]</f>
        <v>存储→ CFS→ 文件存储</v>
      </c>
      <c r="L40" t="str">
        <v>存储→ CFS→ 文件存储</v>
      </c>
    </row>
    <row r="41" spans="1:12" hidden="1">
      <c r="A41" t="s">
        <v>267</v>
      </c>
      <c r="B41" t="s">
        <v>268</v>
      </c>
      <c r="C41" t="s">
        <v>281</v>
      </c>
      <c r="D41" t="s">
        <v>282</v>
      </c>
      <c r="E41" t="s">
        <v>283</v>
      </c>
      <c r="F41" t="s">
        <v>284</v>
      </c>
      <c r="G41" s="56" t="str">
        <f>HYPERLINK(产品[[#This Row],[产品URL]],产品[[#This Row],[产品标识]])</f>
        <v>cas</v>
      </c>
      <c r="H41" t="str">
        <f>产品[[#This Row],[产品一级分类]]&amp;"→ "&amp; UPPER(产品[[#This Row],[产品标识]]) &amp; "→ " &amp; 产品[[#This Row],[产品名]]</f>
        <v>存储→ CAS→ 归档存储</v>
      </c>
      <c r="L41" t="str">
        <v>存储→ CAS→ 归档存储</v>
      </c>
    </row>
    <row r="42" spans="1:12" hidden="1">
      <c r="A42" t="s">
        <v>267</v>
      </c>
      <c r="B42" t="s">
        <v>268</v>
      </c>
      <c r="C42" t="s">
        <v>285</v>
      </c>
      <c r="D42" t="s">
        <v>286</v>
      </c>
      <c r="E42" t="s">
        <v>287</v>
      </c>
      <c r="F42" t="s">
        <v>288</v>
      </c>
      <c r="G42" s="56" t="str">
        <f>HYPERLINK(产品[[#This Row],[产品URL]],产品[[#This Row],[产品标识]])</f>
        <v>chdfs</v>
      </c>
      <c r="H42" t="str">
        <f>产品[[#This Row],[产品一级分类]]&amp;"→ "&amp; UPPER(产品[[#This Row],[产品标识]]) &amp; "→ " &amp; 产品[[#This Row],[产品名]]</f>
        <v>存储→ CHDFS→ 云 HDFS</v>
      </c>
      <c r="L42" t="str">
        <v>存储→ CHDFS→ 云 HDFS</v>
      </c>
    </row>
    <row r="43" spans="1:12" hidden="1">
      <c r="A43" t="s">
        <v>267</v>
      </c>
      <c r="B43" t="s">
        <v>289</v>
      </c>
      <c r="C43" t="s">
        <v>290</v>
      </c>
      <c r="D43" t="s">
        <v>291</v>
      </c>
      <c r="E43" t="s">
        <v>292</v>
      </c>
      <c r="F43" t="s">
        <v>293</v>
      </c>
      <c r="G43" s="56" t="str">
        <f>HYPERLINK(产品[[#This Row],[产品URL]],产品[[#This Row],[产品标识]])</f>
        <v>smh</v>
      </c>
      <c r="H43" t="str">
        <f>产品[[#This Row],[产品一级分类]]&amp;"→ "&amp; UPPER(产品[[#This Row],[产品标识]]) &amp; "→ " &amp; 产品[[#This Row],[产品名]]</f>
        <v>存储→ SMH→ 智能媒资托管</v>
      </c>
      <c r="L43" t="str">
        <v>存储→ SMH→ 智能媒资托管</v>
      </c>
    </row>
    <row r="44" spans="1:12" hidden="1">
      <c r="A44" t="s">
        <v>267</v>
      </c>
      <c r="B44" t="s">
        <v>289</v>
      </c>
      <c r="C44" t="s">
        <v>294</v>
      </c>
      <c r="D44" t="s">
        <v>295</v>
      </c>
      <c r="E44" t="s">
        <v>296</v>
      </c>
      <c r="F44" t="s">
        <v>297</v>
      </c>
      <c r="G44" s="56" t="str">
        <f>HYPERLINK(产品[[#This Row],[产品URL]],产品[[#This Row],[产品标识]])</f>
        <v>dsp</v>
      </c>
      <c r="H44" t="str">
        <f>产品[[#This Row],[产品一级分类]]&amp;"→ "&amp; UPPER(产品[[#This Row],[产品标识]]) &amp; "→ " &amp; 产品[[#This Row],[产品名]]</f>
        <v>存储→ DSP→ 数据协作平台</v>
      </c>
      <c r="L44" t="str">
        <v>存储→ DSP→ 数据协作平台</v>
      </c>
    </row>
    <row r="45" spans="1:12" hidden="1">
      <c r="A45" t="s">
        <v>267</v>
      </c>
      <c r="B45" t="s">
        <v>298</v>
      </c>
      <c r="C45" t="s">
        <v>299</v>
      </c>
      <c r="D45" t="s">
        <v>300</v>
      </c>
      <c r="E45" t="s">
        <v>301</v>
      </c>
      <c r="F45" t="s">
        <v>302</v>
      </c>
      <c r="G45" s="56" t="str">
        <f>HYPERLINK(产品[[#This Row],[产品URL]],产品[[#This Row],[产品标识]])</f>
        <v>ci</v>
      </c>
      <c r="H45" t="str">
        <f>产品[[#This Row],[产品一级分类]]&amp;"→ "&amp; UPPER(产品[[#This Row],[产品标识]]) &amp; "→ " &amp; 产品[[#This Row],[产品名]]</f>
        <v>存储→ CI→ 数据万象</v>
      </c>
      <c r="L45" t="str">
        <v>存储→ CI→ 数据万象</v>
      </c>
    </row>
    <row r="46" spans="1:12" hidden="1">
      <c r="A46" t="s">
        <v>267</v>
      </c>
      <c r="B46" t="s">
        <v>298</v>
      </c>
      <c r="C46" t="s">
        <v>303</v>
      </c>
      <c r="D46" t="s">
        <v>304</v>
      </c>
      <c r="E46" t="s">
        <v>305</v>
      </c>
      <c r="F46" t="s">
        <v>306</v>
      </c>
      <c r="G46" s="56" t="str">
        <f>HYPERLINK(产品[[#This Row],[产品URL]],产品[[#This Row],[产品标识]])</f>
        <v>cls</v>
      </c>
      <c r="H46" t="str">
        <f>产品[[#This Row],[产品一级分类]]&amp;"→ "&amp; UPPER(产品[[#This Row],[产品标识]]) &amp; "→ " &amp; 产品[[#This Row],[产品名]]</f>
        <v>存储→ CLS→ 日志服务</v>
      </c>
      <c r="L46" t="str">
        <v>存储→ CLS→ 日志服务</v>
      </c>
    </row>
    <row r="47" spans="1:12" hidden="1">
      <c r="A47" t="s">
        <v>267</v>
      </c>
      <c r="B47" t="s">
        <v>307</v>
      </c>
      <c r="C47" t="s">
        <v>308</v>
      </c>
      <c r="D47" t="s">
        <v>309</v>
      </c>
      <c r="E47" t="s">
        <v>310</v>
      </c>
      <c r="F47" t="s">
        <v>311</v>
      </c>
      <c r="G47" s="56" t="str">
        <f>HYPERLINK(产品[[#This Row],[产品URL]],产品[[#This Row],[产品标识]])</f>
        <v>msp</v>
      </c>
      <c r="H47" t="str">
        <f>产品[[#This Row],[产品一级分类]]&amp;"→ "&amp; UPPER(产品[[#This Row],[产品标识]]) &amp; "→ " &amp; 产品[[#This Row],[产品名]]</f>
        <v>存储→ MSP→ 迁移服务平台</v>
      </c>
      <c r="L47" t="str">
        <v>存储→ MSP→ 迁移服务平台</v>
      </c>
    </row>
    <row r="48" spans="1:12" hidden="1">
      <c r="A48" t="s">
        <v>267</v>
      </c>
      <c r="B48" t="s">
        <v>307</v>
      </c>
      <c r="C48" t="s">
        <v>312</v>
      </c>
      <c r="D48" t="s">
        <v>313</v>
      </c>
      <c r="E48" t="s">
        <v>314</v>
      </c>
      <c r="F48" t="s">
        <v>315</v>
      </c>
      <c r="G48" s="56" t="str">
        <f>HYPERLINK(产品[[#This Row],[产品URL]],产品[[#This Row],[产品标识]])</f>
        <v>cdm</v>
      </c>
      <c r="H48" t="str">
        <f>产品[[#This Row],[产品一级分类]]&amp;"→ "&amp; UPPER(产品[[#This Row],[产品标识]]) &amp; "→ " &amp; 产品[[#This Row],[产品名]]</f>
        <v>存储→ CDM→ 云数据迁移</v>
      </c>
      <c r="L48" t="str">
        <v>存储→ CDM→ 云数据迁移</v>
      </c>
    </row>
    <row r="49" spans="1:12" hidden="1">
      <c r="A49" t="s">
        <v>267</v>
      </c>
      <c r="B49" t="s">
        <v>316</v>
      </c>
      <c r="C49" t="s">
        <v>317</v>
      </c>
      <c r="D49" t="s">
        <v>318</v>
      </c>
      <c r="E49" t="s">
        <v>319</v>
      </c>
      <c r="F49" t="s">
        <v>320</v>
      </c>
      <c r="G49" s="56" t="str">
        <f>HYPERLINK(产品[[#This Row],[产品URL]],产品[[#This Row],[产品标识]])</f>
        <v>csg</v>
      </c>
      <c r="H49" t="str">
        <f>产品[[#This Row],[产品一级分类]]&amp;"→ "&amp; UPPER(产品[[#This Row],[产品标识]]) &amp; "→ " &amp; 产品[[#This Row],[产品名]]</f>
        <v>存储→ CSG→ 存储网关</v>
      </c>
      <c r="L49" t="str">
        <v>存储→ CSG→ 存储网关</v>
      </c>
    </row>
    <row r="50" spans="1:12" hidden="1">
      <c r="A50" t="s">
        <v>267</v>
      </c>
      <c r="B50" t="s">
        <v>316</v>
      </c>
      <c r="C50" t="s">
        <v>321</v>
      </c>
      <c r="D50" t="s">
        <v>322</v>
      </c>
      <c r="E50" t="s">
        <v>323</v>
      </c>
      <c r="F50" t="s">
        <v>324</v>
      </c>
      <c r="G50" s="56" t="str">
        <f>HYPERLINK(产品[[#This Row],[产品URL]],产品[[#This Row],[产品标识]])</f>
        <v>tstor</v>
      </c>
      <c r="H50" t="str">
        <f>产品[[#This Row],[产品一级分类]]&amp;"→ "&amp; UPPER(产品[[#This Row],[产品标识]]) &amp; "→ " &amp; 产品[[#This Row],[产品名]]</f>
        <v>存储→ TSTOR→ 存储一体机</v>
      </c>
      <c r="L50" t="str">
        <v>存储→ TSTOR→ 存储一体机</v>
      </c>
    </row>
    <row r="51" spans="1:12" hidden="1">
      <c r="A51" t="s">
        <v>267</v>
      </c>
      <c r="B51" t="s">
        <v>316</v>
      </c>
      <c r="C51" t="s">
        <v>325</v>
      </c>
      <c r="D51" t="s">
        <v>326</v>
      </c>
      <c r="E51" t="s">
        <v>327</v>
      </c>
      <c r="F51" t="s">
        <v>328</v>
      </c>
      <c r="G51" s="56" t="str">
        <f>HYPERLINK(产品[[#This Row],[产品URL]],产品[[#This Row],[产品标识]])</f>
        <v>tstorb2000</v>
      </c>
      <c r="H51" t="str">
        <f>产品[[#This Row],[产品一级分类]]&amp;"→ "&amp; UPPER(产品[[#This Row],[产品标识]]) &amp; "→ " &amp; 产品[[#This Row],[产品名]]</f>
        <v>存储→ TSTORB2000→ 备份一体机</v>
      </c>
      <c r="L51" t="str">
        <v>存储→ TSTORB2000→ 备份一体机</v>
      </c>
    </row>
    <row r="52" spans="1:12" hidden="1">
      <c r="A52" t="s">
        <v>267</v>
      </c>
      <c r="B52" t="s">
        <v>329</v>
      </c>
      <c r="C52" t="s">
        <v>330</v>
      </c>
      <c r="D52" t="s">
        <v>331</v>
      </c>
      <c r="E52" t="s">
        <v>332</v>
      </c>
      <c r="F52" t="s">
        <v>333</v>
      </c>
      <c r="G52" s="56" t="str">
        <f>HYPERLINK(产品[[#This Row],[产品URL]],产品[[#This Row],[产品标识]])</f>
        <v>iss</v>
      </c>
      <c r="H52" t="str">
        <f>产品[[#This Row],[产品一级分类]]&amp;"→ "&amp; UPPER(产品[[#This Row],[产品标识]]) &amp; "→ " &amp; 产品[[#This Row],[产品名]]</f>
        <v>存储→ ISS→ 明瞳智控</v>
      </c>
      <c r="L52" t="str">
        <v>存储→ ISS→ 明瞳智控</v>
      </c>
    </row>
    <row r="53" spans="1:12" hidden="1">
      <c r="A53" t="s">
        <v>334</v>
      </c>
      <c r="B53" t="s">
        <v>335</v>
      </c>
      <c r="C53" t="s">
        <v>336</v>
      </c>
      <c r="D53" t="s">
        <v>337</v>
      </c>
      <c r="E53" t="s">
        <v>338</v>
      </c>
      <c r="F53" t="s">
        <v>339</v>
      </c>
      <c r="G53" s="56" t="str">
        <f>HYPERLINK(产品[[#This Row],[产品URL]],产品[[#This Row],[产品标识]])</f>
        <v>cdb</v>
      </c>
      <c r="H53" t="str">
        <f>产品[[#This Row],[产品一级分类]]&amp;"→ "&amp; UPPER(产品[[#This Row],[产品标识]]) &amp; "→ " &amp; 产品[[#This Row],[产品名]]</f>
        <v>数据库→ CDB→ 云数据库 MySQL</v>
      </c>
      <c r="L53" t="str">
        <v>数据库→ CDB→ 云数据库 MySQL</v>
      </c>
    </row>
    <row r="54" spans="1:12" hidden="1">
      <c r="A54" t="s">
        <v>334</v>
      </c>
      <c r="B54" t="s">
        <v>335</v>
      </c>
      <c r="C54" t="s">
        <v>340</v>
      </c>
      <c r="D54" t="s">
        <v>341</v>
      </c>
      <c r="E54" t="s">
        <v>342</v>
      </c>
      <c r="F54" t="s">
        <v>343</v>
      </c>
      <c r="G54" s="56" t="str">
        <f>HYPERLINK(产品[[#This Row],[产品URL]],产品[[#This Row],[产品标识]])</f>
        <v>sqlserver</v>
      </c>
      <c r="H54" t="str">
        <f>产品[[#This Row],[产品一级分类]]&amp;"→ "&amp; UPPER(产品[[#This Row],[产品标识]]) &amp; "→ " &amp; 产品[[#This Row],[产品名]]</f>
        <v>数据库→ SQLSERVER→ 云数据库 SQL Server</v>
      </c>
      <c r="L54" t="str">
        <v>数据库→ SQLSERVER→ 云数据库 SQL Server</v>
      </c>
    </row>
    <row r="55" spans="1:12" hidden="1">
      <c r="A55" t="s">
        <v>334</v>
      </c>
      <c r="B55" t="s">
        <v>335</v>
      </c>
      <c r="C55" t="s">
        <v>344</v>
      </c>
      <c r="D55" t="s">
        <v>345</v>
      </c>
      <c r="E55" t="s">
        <v>346</v>
      </c>
      <c r="F55" t="s">
        <v>347</v>
      </c>
      <c r="G55" s="56" t="str">
        <f>HYPERLINK(产品[[#This Row],[产品URL]],产品[[#This Row],[产品标识]])</f>
        <v>postgres</v>
      </c>
      <c r="H55" t="str">
        <f>产品[[#This Row],[产品一级分类]]&amp;"→ "&amp; UPPER(产品[[#This Row],[产品标识]]) &amp; "→ " &amp; 产品[[#This Row],[产品名]]</f>
        <v>数据库→ POSTGRES→ 云数据库 PostgreSQL</v>
      </c>
      <c r="L55" t="str">
        <v>数据库→ POSTGRES→ 云数据库 PostgreSQL</v>
      </c>
    </row>
    <row r="56" spans="1:12" hidden="1">
      <c r="A56" t="s">
        <v>334</v>
      </c>
      <c r="B56" t="s">
        <v>348</v>
      </c>
      <c r="C56" t="s">
        <v>349</v>
      </c>
      <c r="D56" t="s">
        <v>350</v>
      </c>
      <c r="E56" t="s">
        <v>351</v>
      </c>
      <c r="F56" t="s">
        <v>352</v>
      </c>
      <c r="G56" s="56" t="str">
        <f>HYPERLINK(产品[[#This Row],[产品URL]],产品[[#This Row],[产品标识]])</f>
        <v>tda</v>
      </c>
      <c r="H56" t="str">
        <f>产品[[#This Row],[产品一级分类]]&amp;"→ "&amp; UPPER(产品[[#This Row],[产品标识]]) &amp; "→ " &amp; 产品[[#This Row],[产品名]]</f>
        <v>数据库→ TDA→ 分析型数据库 TDSQL-A</v>
      </c>
      <c r="L56" t="str">
        <v>数据库→ TDA→ 分析型数据库 TDSQL-A</v>
      </c>
    </row>
    <row r="57" spans="1:12" hidden="1">
      <c r="A57" t="s">
        <v>334</v>
      </c>
      <c r="B57" t="s">
        <v>348</v>
      </c>
      <c r="C57" t="s">
        <v>350</v>
      </c>
      <c r="D57" t="s">
        <v>353</v>
      </c>
      <c r="E57" t="s">
        <v>351</v>
      </c>
      <c r="F57" t="s">
        <v>352</v>
      </c>
      <c r="G57" s="56" t="str">
        <f>HYPERLINK(产品[[#This Row],[产品URL]],产品[[#This Row],[产品标识]])</f>
        <v>tda</v>
      </c>
      <c r="H57" t="str">
        <f>产品[[#This Row],[产品一级分类]]&amp;"→ "&amp; UPPER(产品[[#This Row],[产品标识]]) &amp; "→ " &amp; 产品[[#This Row],[产品名]]</f>
        <v>数据库→ TDA→ 支持海量数据的高性能分析型数据库</v>
      </c>
      <c r="L57" t="str">
        <v>数据库→ TDA→ 支持海量数据的高性能分析型数据库</v>
      </c>
    </row>
    <row r="58" spans="1:12" hidden="1">
      <c r="A58" t="s">
        <v>334</v>
      </c>
      <c r="B58" t="s">
        <v>348</v>
      </c>
      <c r="C58" t="s">
        <v>354</v>
      </c>
      <c r="D58" t="s">
        <v>355</v>
      </c>
      <c r="E58" t="s">
        <v>356</v>
      </c>
      <c r="F58" t="s">
        <v>357</v>
      </c>
      <c r="G58" s="56" t="str">
        <f>HYPERLINK(产品[[#This Row],[产品URL]],产品[[#This Row],[产品标识]])</f>
        <v>tdh</v>
      </c>
      <c r="H58" t="str">
        <f>产品[[#This Row],[产品一级分类]]&amp;"→ "&amp; UPPER(产品[[#This Row],[产品标识]]) &amp; "→ " &amp; 产品[[#This Row],[产品名]]</f>
        <v>数据库→ TDH→ HTAP 数据库 TDSQL-H</v>
      </c>
      <c r="L58" t="str">
        <v>数据库→ TDH→ HTAP 数据库 TDSQL-H</v>
      </c>
    </row>
    <row r="59" spans="1:12" hidden="1">
      <c r="A59" t="s">
        <v>334</v>
      </c>
      <c r="B59" t="s">
        <v>348</v>
      </c>
      <c r="C59" t="s">
        <v>355</v>
      </c>
      <c r="D59" t="s">
        <v>358</v>
      </c>
      <c r="E59" t="s">
        <v>356</v>
      </c>
      <c r="F59" t="s">
        <v>357</v>
      </c>
      <c r="G59" s="56" t="str">
        <f>HYPERLINK(产品[[#This Row],[产品URL]],产品[[#This Row],[产品标识]])</f>
        <v>tdh</v>
      </c>
      <c r="H59" t="str">
        <f>产品[[#This Row],[产品一级分类]]&amp;"→ "&amp; UPPER(产品[[#This Row],[产品标识]]) &amp; "→ " &amp; 产品[[#This Row],[产品名]]</f>
        <v>数据库→ TDH→ 稳定高效、开箱即用的HTAP数据库</v>
      </c>
      <c r="L59" t="str">
        <v>数据库→ TDH→ 稳定高效、开箱即用的HTAP数据库</v>
      </c>
    </row>
    <row r="60" spans="1:12" hidden="1">
      <c r="A60" t="s">
        <v>334</v>
      </c>
      <c r="B60" t="s">
        <v>348</v>
      </c>
      <c r="C60" t="s">
        <v>359</v>
      </c>
      <c r="D60" t="s">
        <v>360</v>
      </c>
      <c r="E60" t="s">
        <v>361</v>
      </c>
      <c r="F60" t="s">
        <v>362</v>
      </c>
      <c r="G60" s="56" t="str">
        <f>HYPERLINK(产品[[#This Row],[产品URL]],产品[[#This Row],[产品标识]])</f>
        <v>tddbms</v>
      </c>
      <c r="H60" t="str">
        <f>产品[[#This Row],[产品一级分类]]&amp;"→ "&amp; UPPER(产品[[#This Row],[产品标识]]) &amp; "→ " &amp; 产品[[#This Row],[产品名]]</f>
        <v>数据库→ TDDBMS→ 分布式数据库 TDSQL</v>
      </c>
      <c r="L60" t="str">
        <v>数据库→ TDDBMS→ 分布式数据库 TDSQL</v>
      </c>
    </row>
    <row r="61" spans="1:12" hidden="1">
      <c r="A61" t="s">
        <v>334</v>
      </c>
      <c r="B61" t="s">
        <v>348</v>
      </c>
      <c r="C61" t="s">
        <v>363</v>
      </c>
      <c r="D61" t="s">
        <v>364</v>
      </c>
      <c r="E61" t="s">
        <v>365</v>
      </c>
      <c r="F61" t="s">
        <v>366</v>
      </c>
      <c r="G61" s="56" t="str">
        <f>HYPERLINK(产品[[#This Row],[产品URL]],产品[[#This Row],[产品标识]])</f>
        <v>dcdb</v>
      </c>
      <c r="H61" t="str">
        <f>产品[[#This Row],[产品一级分类]]&amp;"→ "&amp; UPPER(产品[[#This Row],[产品标识]]) &amp; "→ " &amp; 产品[[#This Row],[产品名]]</f>
        <v>数据库→ DCDB→ TDSQL MySQL 版</v>
      </c>
      <c r="L61" t="str">
        <v>数据库→ DCDB→ TDSQL MySQL 版</v>
      </c>
    </row>
    <row r="62" spans="1:12" hidden="1">
      <c r="A62" t="s">
        <v>334</v>
      </c>
      <c r="B62" t="s">
        <v>348</v>
      </c>
      <c r="C62" t="s">
        <v>367</v>
      </c>
      <c r="D62" t="s">
        <v>368</v>
      </c>
      <c r="E62" t="s">
        <v>369</v>
      </c>
      <c r="F62" t="s">
        <v>370</v>
      </c>
      <c r="G62" s="56" t="str">
        <f>HYPERLINK(产品[[#This Row],[产品URL]],产品[[#This Row],[产品标识]])</f>
        <v>tbase</v>
      </c>
      <c r="H62" t="str">
        <f>产品[[#This Row],[产品一级分类]]&amp;"→ "&amp; UPPER(产品[[#This Row],[产品标识]]) &amp; "→ " &amp; 产品[[#This Row],[产品名]]</f>
        <v>数据库→ TBASE→ TDSQL PostgreSQL 版</v>
      </c>
      <c r="L62" t="str">
        <v>数据库→ TBASE→ TDSQL PostgreSQL 版</v>
      </c>
    </row>
    <row r="63" spans="1:12" hidden="1">
      <c r="A63" t="s">
        <v>334</v>
      </c>
      <c r="B63" t="s">
        <v>371</v>
      </c>
      <c r="C63" t="s">
        <v>372</v>
      </c>
      <c r="D63" t="s">
        <v>373</v>
      </c>
      <c r="E63" t="s">
        <v>374</v>
      </c>
      <c r="F63" t="s">
        <v>375</v>
      </c>
      <c r="G63" s="56" t="str">
        <f>HYPERLINK(产品[[#This Row],[产品URL]],产品[[#This Row],[产品标识]])</f>
        <v>crs</v>
      </c>
      <c r="H63" t="str">
        <f>产品[[#This Row],[产品一级分类]]&amp;"→ "&amp; UPPER(产品[[#This Row],[产品标识]]) &amp; "→ " &amp; 产品[[#This Row],[产品名]]</f>
        <v>数据库→ CRS→ 云数据库 Redis</v>
      </c>
      <c r="L63" t="str">
        <v>数据库→ CRS→ 云数据库 Redis</v>
      </c>
    </row>
    <row r="64" spans="1:12" hidden="1">
      <c r="A64" t="s">
        <v>334</v>
      </c>
      <c r="B64" t="s">
        <v>371</v>
      </c>
      <c r="C64" t="s">
        <v>376</v>
      </c>
      <c r="D64" t="s">
        <v>377</v>
      </c>
      <c r="E64" t="s">
        <v>378</v>
      </c>
      <c r="F64" t="s">
        <v>379</v>
      </c>
      <c r="G64" s="56" t="str">
        <f>HYPERLINK(产品[[#This Row],[产品URL]],产品[[#This Row],[产品标识]])</f>
        <v>mongodb</v>
      </c>
      <c r="H64" t="str">
        <f>产品[[#This Row],[产品一级分类]]&amp;"→ "&amp; UPPER(产品[[#This Row],[产品标识]]) &amp; "→ " &amp; 产品[[#This Row],[产品名]]</f>
        <v>数据库→ MONGODB→ 云数据库 MongoDB</v>
      </c>
      <c r="L64" t="str">
        <v>数据库→ MONGODB→ 云数据库 MongoDB</v>
      </c>
    </row>
    <row r="65" spans="1:12" hidden="1">
      <c r="A65" t="s">
        <v>334</v>
      </c>
      <c r="B65" t="s">
        <v>371</v>
      </c>
      <c r="C65" t="s">
        <v>380</v>
      </c>
      <c r="D65" t="s">
        <v>381</v>
      </c>
      <c r="E65" t="s">
        <v>382</v>
      </c>
      <c r="F65" t="s">
        <v>383</v>
      </c>
      <c r="G65" s="56" t="str">
        <f>HYPERLINK(产品[[#This Row],[产品URL]],产品[[#This Row],[产品标识]])</f>
        <v>cmem</v>
      </c>
      <c r="H65" t="str">
        <f>产品[[#This Row],[产品一级分类]]&amp;"→ "&amp; UPPER(产品[[#This Row],[产品标识]]) &amp; "→ " &amp; 产品[[#This Row],[产品名]]</f>
        <v>数据库→ CMEM→ 云数据库 Memcached</v>
      </c>
      <c r="L65" t="str">
        <v>数据库→ CMEM→ 云数据库 Memcached</v>
      </c>
    </row>
    <row r="66" spans="1:12" hidden="1">
      <c r="A66" t="s">
        <v>334</v>
      </c>
      <c r="B66" t="s">
        <v>371</v>
      </c>
      <c r="C66" t="s">
        <v>384</v>
      </c>
      <c r="D66" t="s">
        <v>385</v>
      </c>
      <c r="E66" t="s">
        <v>386</v>
      </c>
      <c r="F66" t="s">
        <v>387</v>
      </c>
      <c r="G66" s="56" t="str">
        <f>HYPERLINK(产品[[#This Row],[产品URL]],产品[[#This Row],[产品标识]])</f>
        <v>ctsdb</v>
      </c>
      <c r="H66" t="str">
        <f>产品[[#This Row],[产品一级分类]]&amp;"→ "&amp; UPPER(产品[[#This Row],[产品标识]]) &amp; "→ " &amp; 产品[[#This Row],[产品名]]</f>
        <v>数据库→ CTSDB→ 时序数据库 CTSDB</v>
      </c>
      <c r="L66" t="str">
        <v>数据库→ CTSDB→ 时序数据库 CTSDB</v>
      </c>
    </row>
    <row r="67" spans="1:12" hidden="1">
      <c r="A67" t="s">
        <v>334</v>
      </c>
      <c r="B67" t="s">
        <v>371</v>
      </c>
      <c r="C67" t="s">
        <v>388</v>
      </c>
      <c r="D67" t="s">
        <v>389</v>
      </c>
      <c r="E67" t="s">
        <v>390</v>
      </c>
      <c r="F67" t="s">
        <v>391</v>
      </c>
      <c r="G67" s="56" t="str">
        <f>HYPERLINK(产品[[#This Row],[产品URL]],产品[[#This Row],[产品标识]])</f>
        <v>tcaplusdb</v>
      </c>
      <c r="H67" t="str">
        <f>产品[[#This Row],[产品一级分类]]&amp;"→ "&amp; UPPER(产品[[#This Row],[产品标识]]) &amp; "→ " &amp; 产品[[#This Row],[产品名]]</f>
        <v>数据库→ TCAPLUSDB→ 游戏数据库 TcaplusDB</v>
      </c>
      <c r="L67" t="str">
        <v>数据库→ TCAPLUSDB→ 游戏数据库 TcaplusDB</v>
      </c>
    </row>
    <row r="68" spans="1:12" hidden="1">
      <c r="A68" t="s">
        <v>334</v>
      </c>
      <c r="B68" t="s">
        <v>371</v>
      </c>
      <c r="C68" t="s">
        <v>392</v>
      </c>
      <c r="D68" t="s">
        <v>393</v>
      </c>
      <c r="E68" t="s">
        <v>394</v>
      </c>
      <c r="F68" t="s">
        <v>395</v>
      </c>
      <c r="G68" s="56" t="str">
        <f>HYPERLINK(产品[[#This Row],[产品URL]],产品[[#This Row],[产品标识]])</f>
        <v>tendis</v>
      </c>
      <c r="H68" t="str">
        <f>产品[[#This Row],[产品一级分类]]&amp;"→ "&amp; UPPER(产品[[#This Row],[产品标识]]) &amp; "→ " &amp; 产品[[#This Row],[产品名]]</f>
        <v>数据库→ TENDIS→ 云数据库 Tendis</v>
      </c>
      <c r="L68" t="str">
        <v>数据库→ TENDIS→ 云数据库 Tendis</v>
      </c>
    </row>
    <row r="69" spans="1:12" hidden="1">
      <c r="A69" t="s">
        <v>334</v>
      </c>
      <c r="B69" t="s">
        <v>371</v>
      </c>
      <c r="C69" t="s">
        <v>396</v>
      </c>
      <c r="D69" t="s">
        <v>397</v>
      </c>
      <c r="E69" t="s">
        <v>398</v>
      </c>
      <c r="F69" t="s">
        <v>399</v>
      </c>
      <c r="G69" s="56" t="str">
        <f>HYPERLINK(产品[[#This Row],[产品URL]],产品[[#This Row],[产品标识]])</f>
        <v>konisgraph</v>
      </c>
      <c r="H69" t="str">
        <f>产品[[#This Row],[产品一级分类]]&amp;"→ "&amp; UPPER(产品[[#This Row],[产品标识]]) &amp; "→ " &amp; 产品[[#This Row],[产品名]]</f>
        <v>数据库→ KONISGRAPH→ 图数据库 KonisGraph</v>
      </c>
      <c r="L69" t="str">
        <v>数据库→ KONISGRAPH→ 图数据库 KonisGraph</v>
      </c>
    </row>
    <row r="70" spans="1:12" hidden="1">
      <c r="A70" t="s">
        <v>334</v>
      </c>
      <c r="B70" t="s">
        <v>400</v>
      </c>
      <c r="C70" t="s">
        <v>401</v>
      </c>
      <c r="D70" t="s">
        <v>402</v>
      </c>
      <c r="E70" t="s">
        <v>403</v>
      </c>
      <c r="F70" t="s">
        <v>404</v>
      </c>
      <c r="G70" s="56" t="str">
        <f>HYPERLINK(产品[[#This Row],[产品URL]],产品[[#This Row],[产品标识]])</f>
        <v>tdata</v>
      </c>
      <c r="H70" t="str">
        <f>产品[[#This Row],[产品一级分类]]&amp;"→ "&amp; UPPER(产品[[#This Row],[产品标识]]) &amp; "→ " &amp; 产品[[#This Row],[产品名]]</f>
        <v>数据库→ TDATA→ 数据库一体机 TData</v>
      </c>
      <c r="L70" t="str">
        <v>数据库→ TDATA→ 数据库一体机 TData</v>
      </c>
    </row>
    <row r="71" spans="1:12" hidden="1">
      <c r="A71" t="s">
        <v>334</v>
      </c>
      <c r="B71" t="s">
        <v>400</v>
      </c>
      <c r="C71" t="s">
        <v>405</v>
      </c>
      <c r="D71" t="s">
        <v>406</v>
      </c>
      <c r="E71" t="s">
        <v>407</v>
      </c>
      <c r="F71" t="s">
        <v>408</v>
      </c>
      <c r="G71" s="56" t="str">
        <f>HYPERLINK(产品[[#This Row],[产品URL]],产品[[#This Row],[产品标识]])</f>
        <v>dbdc</v>
      </c>
      <c r="H71" t="str">
        <f>产品[[#This Row],[产品一级分类]]&amp;"→ "&amp; UPPER(产品[[#This Row],[产品标识]]) &amp; "→ " &amp; 产品[[#This Row],[产品名]]</f>
        <v>数据库→ DBDC→ 云数据库独享集群</v>
      </c>
      <c r="L71" t="str">
        <v>数据库→ DBDC→ 云数据库独享集群</v>
      </c>
    </row>
    <row r="72" spans="1:12" hidden="1">
      <c r="A72" t="s">
        <v>334</v>
      </c>
      <c r="B72" t="s">
        <v>409</v>
      </c>
      <c r="C72" t="s">
        <v>410</v>
      </c>
      <c r="D72" t="s">
        <v>411</v>
      </c>
      <c r="E72" t="s">
        <v>412</v>
      </c>
      <c r="F72" t="s">
        <v>413</v>
      </c>
      <c r="G72" s="56" t="str">
        <f>HYPERLINK(产品[[#This Row],[产品URL]],产品[[#This Row],[产品标识]])</f>
        <v>dts</v>
      </c>
      <c r="H72" t="str">
        <f>产品[[#This Row],[产品一级分类]]&amp;"→ "&amp; UPPER(产品[[#This Row],[产品标识]]) &amp; "→ " &amp; 产品[[#This Row],[产品名]]</f>
        <v>数据库→ DTS→ 数据传输服务</v>
      </c>
      <c r="L72" t="str">
        <v>数据库→ DTS→ 数据传输服务</v>
      </c>
    </row>
    <row r="73" spans="1:12" hidden="1">
      <c r="A73" t="s">
        <v>334</v>
      </c>
      <c r="B73" t="s">
        <v>409</v>
      </c>
      <c r="C73" t="s">
        <v>414</v>
      </c>
      <c r="D73" t="s">
        <v>415</v>
      </c>
      <c r="E73" t="s">
        <v>416</v>
      </c>
      <c r="F73" t="s">
        <v>417</v>
      </c>
      <c r="G73" s="56" t="str">
        <f>HYPERLINK(产品[[#This Row],[产品URL]],产品[[#This Row],[产品标识]])</f>
        <v>des</v>
      </c>
      <c r="H73" t="str">
        <f>产品[[#This Row],[产品一级分类]]&amp;"→ "&amp; UPPER(产品[[#This Row],[产品标识]]) &amp; "→ " &amp; 产品[[#This Row],[产品名]]</f>
        <v>数据库→ DES→ 数据库专家服务</v>
      </c>
      <c r="L73" t="str">
        <v>数据库→ DES→ 数据库专家服务</v>
      </c>
    </row>
    <row r="74" spans="1:12" hidden="1">
      <c r="A74" t="s">
        <v>334</v>
      </c>
      <c r="B74" t="s">
        <v>409</v>
      </c>
      <c r="C74" t="s">
        <v>418</v>
      </c>
      <c r="D74" t="s">
        <v>419</v>
      </c>
      <c r="E74" t="s">
        <v>420</v>
      </c>
      <c r="F74" t="s">
        <v>421</v>
      </c>
      <c r="G74" s="56" t="str">
        <f>HYPERLINK(产品[[#This Row],[产品URL]],产品[[#This Row],[产品标识]])</f>
        <v>tcv</v>
      </c>
      <c r="H74" t="str">
        <f>产品[[#This Row],[产品一级分类]]&amp;"→ "&amp; UPPER(产品[[#This Row],[产品标识]]) &amp; "→ " &amp; 产品[[#This Row],[产品名]]</f>
        <v>数据库→ TCV→ 腾讯云图</v>
      </c>
      <c r="L74" t="str">
        <v>数据库→ TCV→ 腾讯云图</v>
      </c>
    </row>
    <row r="75" spans="1:12" hidden="1">
      <c r="A75" t="s">
        <v>334</v>
      </c>
      <c r="B75" t="s">
        <v>409</v>
      </c>
      <c r="C75" t="s">
        <v>422</v>
      </c>
      <c r="D75" t="s">
        <v>423</v>
      </c>
      <c r="E75" t="s">
        <v>424</v>
      </c>
      <c r="F75" t="s">
        <v>425</v>
      </c>
      <c r="G75" s="56" t="str">
        <f>HYPERLINK(产品[[#This Row],[产品URL]],产品[[#This Row],[产品标识]])</f>
        <v>dbbrain</v>
      </c>
      <c r="H75" t="str">
        <f>产品[[#This Row],[产品一级分类]]&amp;"→ "&amp; UPPER(产品[[#This Row],[产品标识]]) &amp; "→ " &amp; 产品[[#This Row],[产品名]]</f>
        <v>数据库→ DBBRAIN→ 数据库智能管家 DBbrain</v>
      </c>
      <c r="L75" t="str">
        <v>数据库→ DBBRAIN→ 数据库智能管家 DBbrain</v>
      </c>
    </row>
    <row r="76" spans="1:12" hidden="1">
      <c r="A76" t="s">
        <v>426</v>
      </c>
      <c r="B76" t="s">
        <v>427</v>
      </c>
      <c r="C76" t="s">
        <v>428</v>
      </c>
      <c r="D76" t="s">
        <v>429</v>
      </c>
      <c r="E76" t="s">
        <v>430</v>
      </c>
      <c r="F76" t="s">
        <v>431</v>
      </c>
      <c r="G76" s="56" t="str">
        <f>HYPERLINK(产品[[#This Row],[产品URL]],产品[[#This Row],[产品标识]])</f>
        <v>clb</v>
      </c>
      <c r="H76" t="str">
        <f>产品[[#This Row],[产品一级分类]]&amp;"→ "&amp; UPPER(产品[[#This Row],[产品标识]]) &amp; "→ " &amp; 产品[[#This Row],[产品名]]</f>
        <v>网络与CDN→ CLB→ 负载均衡</v>
      </c>
      <c r="L76" t="str">
        <v>网络与CDN→ CLB→ 负载均衡</v>
      </c>
    </row>
    <row r="77" spans="1:12" hidden="1">
      <c r="A77" t="s">
        <v>426</v>
      </c>
      <c r="B77" t="s">
        <v>427</v>
      </c>
      <c r="C77" t="s">
        <v>432</v>
      </c>
      <c r="D77" t="s">
        <v>433</v>
      </c>
      <c r="E77" t="s">
        <v>434</v>
      </c>
      <c r="F77" t="s">
        <v>435</v>
      </c>
      <c r="G77" s="56" t="str">
        <f>HYPERLINK(产品[[#This Row],[产品URL]],产品[[#This Row],[产品标识]])</f>
        <v>vpc</v>
      </c>
      <c r="H77" t="str">
        <f>产品[[#This Row],[产品一级分类]]&amp;"→ "&amp; UPPER(产品[[#This Row],[产品标识]]) &amp; "→ " &amp; 产品[[#This Row],[产品名]]</f>
        <v>网络与CDN→ VPC→ 私有网络</v>
      </c>
      <c r="L77" t="str">
        <v>网络与CDN→ VPC→ 私有网络</v>
      </c>
    </row>
    <row r="78" spans="1:12" hidden="1">
      <c r="A78" t="s">
        <v>426</v>
      </c>
      <c r="B78" t="s">
        <v>427</v>
      </c>
      <c r="C78" t="s">
        <v>436</v>
      </c>
      <c r="D78" t="s">
        <v>437</v>
      </c>
      <c r="E78" t="s">
        <v>438</v>
      </c>
      <c r="F78" t="s">
        <v>439</v>
      </c>
      <c r="G78" s="56" t="str">
        <f>HYPERLINK(产品[[#This Row],[产品URL]],产品[[#This Row],[产品标识]])</f>
        <v>dc</v>
      </c>
      <c r="H78" t="str">
        <f>产品[[#This Row],[产品一级分类]]&amp;"→ "&amp; UPPER(产品[[#This Row],[产品标识]]) &amp; "→ " &amp; 产品[[#This Row],[产品名]]</f>
        <v>网络与CDN→ DC→ 专线接入</v>
      </c>
      <c r="L78" t="str">
        <v>网络与CDN→ DC→ 专线接入</v>
      </c>
    </row>
    <row r="79" spans="1:12" hidden="1">
      <c r="A79" t="s">
        <v>426</v>
      </c>
      <c r="B79" t="s">
        <v>427</v>
      </c>
      <c r="C79" t="s">
        <v>440</v>
      </c>
      <c r="D79" t="s">
        <v>441</v>
      </c>
      <c r="E79" t="s">
        <v>442</v>
      </c>
      <c r="F79" t="s">
        <v>443</v>
      </c>
      <c r="G79" s="56" t="str">
        <f>HYPERLINK(产品[[#This Row],[产品URL]],产品[[#This Row],[产品标识]])</f>
        <v>ccn</v>
      </c>
      <c r="H79" t="str">
        <f>产品[[#This Row],[产品一级分类]]&amp;"→ "&amp; UPPER(产品[[#This Row],[产品标识]]) &amp; "→ " &amp; 产品[[#This Row],[产品名]]</f>
        <v>网络与CDN→ CCN→ 云联网</v>
      </c>
      <c r="L79" t="str">
        <v>网络与CDN→ CCN→ 云联网</v>
      </c>
    </row>
    <row r="80" spans="1:12" hidden="1">
      <c r="A80" t="s">
        <v>426</v>
      </c>
      <c r="B80" t="s">
        <v>427</v>
      </c>
      <c r="C80" t="s">
        <v>444</v>
      </c>
      <c r="D80" t="s">
        <v>445</v>
      </c>
      <c r="E80" t="s">
        <v>446</v>
      </c>
      <c r="F80" t="s">
        <v>447</v>
      </c>
      <c r="G80" s="56" t="str">
        <f>HYPERLINK(产品[[#This Row],[产品URL]],产品[[#This Row],[产品标识]])</f>
        <v>eni</v>
      </c>
      <c r="H80" t="str">
        <f>产品[[#This Row],[产品一级分类]]&amp;"→ "&amp; UPPER(产品[[#This Row],[产品标识]]) &amp; "→ " &amp; 产品[[#This Row],[产品名]]</f>
        <v>网络与CDN→ ENI→ 弹性网卡</v>
      </c>
      <c r="L80" t="str">
        <v>网络与CDN→ ENI→ 弹性网卡</v>
      </c>
    </row>
    <row r="81" spans="1:12" hidden="1">
      <c r="A81" t="s">
        <v>426</v>
      </c>
      <c r="B81" t="s">
        <v>427</v>
      </c>
      <c r="C81" t="s">
        <v>448</v>
      </c>
      <c r="D81" t="s">
        <v>449</v>
      </c>
      <c r="E81" t="s">
        <v>450</v>
      </c>
      <c r="F81" t="s">
        <v>451</v>
      </c>
      <c r="G81" s="56" t="str">
        <f>HYPERLINK(产品[[#This Row],[产品URL]],产品[[#This Row],[产品标识]])</f>
        <v>nat</v>
      </c>
      <c r="H81" t="str">
        <f>产品[[#This Row],[产品一级分类]]&amp;"→ "&amp; UPPER(产品[[#This Row],[产品标识]]) &amp; "→ " &amp; 产品[[#This Row],[产品名]]</f>
        <v>网络与CDN→ NAT→ NAT 网关</v>
      </c>
      <c r="L81" t="str">
        <v>网络与CDN→ NAT→ NAT 网关</v>
      </c>
    </row>
    <row r="82" spans="1:12" hidden="1">
      <c r="A82" t="s">
        <v>426</v>
      </c>
      <c r="B82" t="s">
        <v>427</v>
      </c>
      <c r="C82" t="s">
        <v>452</v>
      </c>
      <c r="D82" t="s">
        <v>453</v>
      </c>
      <c r="E82" t="s">
        <v>454</v>
      </c>
      <c r="F82" t="s">
        <v>455</v>
      </c>
      <c r="G82" s="56" t="str">
        <f>HYPERLINK(产品[[#This Row],[产品URL]],产品[[#This Row],[产品标识]])</f>
        <v>pc</v>
      </c>
      <c r="H82" t="str">
        <f>产品[[#This Row],[产品一级分类]]&amp;"→ "&amp; UPPER(产品[[#This Row],[产品标识]]) &amp; "→ " &amp; 产品[[#This Row],[产品名]]</f>
        <v>网络与CDN→ PC→ 对等连接</v>
      </c>
      <c r="L82" t="str">
        <v>网络与CDN→ PC→ 对等连接</v>
      </c>
    </row>
    <row r="83" spans="1:12" hidden="1">
      <c r="A83" t="s">
        <v>426</v>
      </c>
      <c r="B83" t="s">
        <v>427</v>
      </c>
      <c r="C83" t="s">
        <v>456</v>
      </c>
      <c r="D83" t="s">
        <v>457</v>
      </c>
      <c r="E83" t="s">
        <v>458</v>
      </c>
      <c r="F83" t="s">
        <v>459</v>
      </c>
      <c r="G83" s="56" t="str">
        <f>HYPERLINK(产品[[#This Row],[产品URL]],产品[[#This Row],[产品标识]])</f>
        <v>vpn</v>
      </c>
      <c r="H83" t="str">
        <f>产品[[#This Row],[产品一级分类]]&amp;"→ "&amp; UPPER(产品[[#This Row],[产品标识]]) &amp; "→ " &amp; 产品[[#This Row],[产品名]]</f>
        <v>网络与CDN→ VPN→ VPN 连接</v>
      </c>
      <c r="L83" t="str">
        <v>网络与CDN→ VPN→ VPN 连接</v>
      </c>
    </row>
    <row r="84" spans="1:12" hidden="1">
      <c r="A84" t="s">
        <v>426</v>
      </c>
      <c r="B84" t="s">
        <v>427</v>
      </c>
      <c r="C84" t="s">
        <v>460</v>
      </c>
      <c r="D84" t="s">
        <v>461</v>
      </c>
      <c r="E84" t="s">
        <v>462</v>
      </c>
      <c r="F84" t="s">
        <v>463</v>
      </c>
      <c r="G84" s="56" t="str">
        <f>HYPERLINK(产品[[#This Row],[产品URL]],产品[[#This Row],[产品标识]])</f>
        <v>fl</v>
      </c>
      <c r="H84" t="str">
        <f>产品[[#This Row],[产品一级分类]]&amp;"→ "&amp; UPPER(产品[[#This Row],[产品标识]]) &amp; "→ " &amp; 产品[[#This Row],[产品名]]</f>
        <v>网络与CDN→ FL→ 网络流日志</v>
      </c>
      <c r="L84" t="str">
        <v>网络与CDN→ FL→ 网络流日志</v>
      </c>
    </row>
    <row r="85" spans="1:12" hidden="1">
      <c r="A85" t="s">
        <v>426</v>
      </c>
      <c r="B85" t="s">
        <v>427</v>
      </c>
      <c r="C85" t="s">
        <v>464</v>
      </c>
      <c r="D85" t="s">
        <v>465</v>
      </c>
      <c r="E85" t="s">
        <v>466</v>
      </c>
      <c r="F85" t="s">
        <v>467</v>
      </c>
      <c r="G85" s="56" t="str">
        <f>HYPERLINK(产品[[#This Row],[产品URL]],产品[[#This Row],[产品标识]])</f>
        <v>aia</v>
      </c>
      <c r="H85" t="str">
        <f>产品[[#This Row],[产品一级分类]]&amp;"→ "&amp; UPPER(产品[[#This Row],[产品标识]]) &amp; "→ " &amp; 产品[[#This Row],[产品名]]</f>
        <v>网络与CDN→ AIA→ Anycast 公网加速</v>
      </c>
      <c r="L85" t="str">
        <v>网络与CDN→ AIA→ Anycast 公网加速</v>
      </c>
    </row>
    <row r="86" spans="1:12" hidden="1">
      <c r="A86" t="s">
        <v>426</v>
      </c>
      <c r="B86" t="s">
        <v>427</v>
      </c>
      <c r="C86" t="s">
        <v>8</v>
      </c>
      <c r="D86" t="s">
        <v>468</v>
      </c>
      <c r="E86" t="s">
        <v>469</v>
      </c>
      <c r="F86" t="s">
        <v>470</v>
      </c>
      <c r="G86" s="56" t="str">
        <f>HYPERLINK(产品[[#This Row],[产品URL]],产品[[#This Row],[产品标识]])</f>
        <v>bwp</v>
      </c>
      <c r="H86" t="str">
        <f>产品[[#This Row],[产品一级分类]]&amp;"→ "&amp; UPPER(产品[[#This Row],[产品标识]]) &amp; "→ " &amp; 产品[[#This Row],[产品名]]</f>
        <v>网络与CDN→ BWP→ 共享带宽包</v>
      </c>
      <c r="L86" t="str">
        <v>网络与CDN→ BWP→ 共享带宽包</v>
      </c>
    </row>
    <row r="87" spans="1:12" hidden="1">
      <c r="A87" t="s">
        <v>426</v>
      </c>
      <c r="B87" t="s">
        <v>427</v>
      </c>
      <c r="C87" t="s">
        <v>471</v>
      </c>
      <c r="D87" t="s">
        <v>472</v>
      </c>
      <c r="E87" t="s">
        <v>473</v>
      </c>
      <c r="F87" t="s">
        <v>474</v>
      </c>
      <c r="G87" s="56" t="str">
        <f>HYPERLINK(产品[[#This Row],[产品URL]],产品[[#This Row],[产品标识]])</f>
        <v>tp</v>
      </c>
      <c r="H87" t="str">
        <f>产品[[#This Row],[产品一级分类]]&amp;"→ "&amp; UPPER(产品[[#This Row],[产品标识]]) &amp; "→ " &amp; 产品[[#This Row],[产品名]]</f>
        <v>网络与CDN→ TP→ 共享流量包</v>
      </c>
      <c r="L87" t="str">
        <v>网络与CDN→ TP→ 共享流量包</v>
      </c>
    </row>
    <row r="88" spans="1:12" hidden="1">
      <c r="A88" t="s">
        <v>426</v>
      </c>
      <c r="B88" t="s">
        <v>427</v>
      </c>
      <c r="C88" t="s">
        <v>475</v>
      </c>
      <c r="D88" t="s">
        <v>476</v>
      </c>
      <c r="E88" t="s">
        <v>477</v>
      </c>
      <c r="F88" t="s">
        <v>478</v>
      </c>
      <c r="G88" s="56" t="str">
        <f>HYPERLINK(产品[[#This Row],[产品URL]],产品[[#This Row],[产品标识]])</f>
        <v>eipv6</v>
      </c>
      <c r="H88" t="str">
        <f>产品[[#This Row],[产品一级分类]]&amp;"→ "&amp; UPPER(产品[[#This Row],[产品标识]]) &amp; "→ " &amp; 产品[[#This Row],[产品名]]</f>
        <v>网络与CDN→ EIPV6→ 弹性公网 IPv6</v>
      </c>
      <c r="L88" t="str">
        <v>网络与CDN→ EIPV6→ 弹性公网 IPv6</v>
      </c>
    </row>
    <row r="89" spans="1:12" hidden="1">
      <c r="A89" t="s">
        <v>426</v>
      </c>
      <c r="B89" t="s">
        <v>427</v>
      </c>
      <c r="C89" t="s">
        <v>479</v>
      </c>
      <c r="D89" t="s">
        <v>480</v>
      </c>
      <c r="E89" t="s">
        <v>481</v>
      </c>
      <c r="F89" t="s">
        <v>482</v>
      </c>
      <c r="G89" s="56" t="str">
        <f>HYPERLINK(产品[[#This Row],[产品URL]],产品[[#This Row],[产品标识]])</f>
        <v>eip</v>
      </c>
      <c r="H89" t="str">
        <f>产品[[#This Row],[产品一级分类]]&amp;"→ "&amp; UPPER(产品[[#This Row],[产品标识]]) &amp; "→ " &amp; 产品[[#This Row],[产品名]]</f>
        <v>网络与CDN→ EIP→ 弹性公网 IP</v>
      </c>
      <c r="L89" t="str">
        <v>网络与CDN→ EIP→ 弹性公网 IP</v>
      </c>
    </row>
    <row r="90" spans="1:12" hidden="1">
      <c r="A90" t="s">
        <v>426</v>
      </c>
      <c r="B90" t="s">
        <v>427</v>
      </c>
      <c r="C90" t="s">
        <v>483</v>
      </c>
      <c r="D90" t="s">
        <v>484</v>
      </c>
      <c r="E90" t="s">
        <v>485</v>
      </c>
      <c r="F90" t="s">
        <v>486</v>
      </c>
      <c r="G90" s="56" t="str">
        <f>HYPERLINK(产品[[#This Row],[产品URL]],产品[[#This Row],[产品标识]])</f>
        <v>sas</v>
      </c>
      <c r="H90" t="str">
        <f>产品[[#This Row],[产品一级分类]]&amp;"→ "&amp; UPPER(产品[[#This Row],[产品标识]]) &amp; "→ " &amp; 产品[[#This Row],[产品名]]</f>
        <v>网络与CDN→ SAS→ SD-WAN 接入服务</v>
      </c>
      <c r="L90" t="str">
        <v>网络与CDN→ SAS→ SD-WAN 接入服务</v>
      </c>
    </row>
    <row r="91" spans="1:12" hidden="1">
      <c r="A91" t="s">
        <v>426</v>
      </c>
      <c r="B91" t="s">
        <v>427</v>
      </c>
      <c r="C91" t="s">
        <v>487</v>
      </c>
      <c r="D91" t="s">
        <v>488</v>
      </c>
      <c r="E91" t="s">
        <v>489</v>
      </c>
      <c r="F91" t="s">
        <v>490</v>
      </c>
      <c r="G91" s="56" t="str">
        <f>HYPERLINK(产品[[#This Row],[产品URL]],产品[[#This Row],[产品标识]])</f>
        <v>pls</v>
      </c>
      <c r="H91" t="str">
        <f>产品[[#This Row],[产品一级分类]]&amp;"→ "&amp; UPPER(产品[[#This Row],[产品标识]]) &amp; "→ " &amp; 产品[[#This Row],[产品名]]</f>
        <v>网络与CDN→ PLS→ 私有连接</v>
      </c>
      <c r="L91" t="str">
        <v>网络与CDN→ PLS→ 私有连接</v>
      </c>
    </row>
    <row r="92" spans="1:12" hidden="1">
      <c r="A92" t="s">
        <v>426</v>
      </c>
      <c r="B92" t="s">
        <v>491</v>
      </c>
      <c r="C92" t="s">
        <v>492</v>
      </c>
      <c r="D92" t="s">
        <v>493</v>
      </c>
      <c r="E92" t="s">
        <v>494</v>
      </c>
      <c r="F92" t="s">
        <v>495</v>
      </c>
      <c r="G92" s="56" t="str">
        <f>HYPERLINK(产品[[#This Row],[产品URL]],产品[[#This Row],[产品标识]])</f>
        <v>cdn</v>
      </c>
      <c r="H92" t="str">
        <f>产品[[#This Row],[产品一级分类]]&amp;"→ "&amp; UPPER(产品[[#This Row],[产品标识]]) &amp; "→ " &amp; 产品[[#This Row],[产品名]]</f>
        <v>网络与CDN→ CDN→ 内容分发网络 CDN</v>
      </c>
      <c r="L92" t="str">
        <v>网络与CDN→ CDN→ 内容分发网络 CDN</v>
      </c>
    </row>
    <row r="93" spans="1:12" hidden="1">
      <c r="A93" t="s">
        <v>426</v>
      </c>
      <c r="B93" t="s">
        <v>491</v>
      </c>
      <c r="C93" t="s">
        <v>496</v>
      </c>
      <c r="D93" t="s">
        <v>497</v>
      </c>
      <c r="E93" t="s">
        <v>498</v>
      </c>
      <c r="F93" t="s">
        <v>499</v>
      </c>
      <c r="G93" s="56" t="str">
        <f>HYPERLINK(产品[[#This Row],[产品URL]],产品[[#This Row],[产品标识]])</f>
        <v>ecdn</v>
      </c>
      <c r="H93" t="str">
        <f>产品[[#This Row],[产品一级分类]]&amp;"→ "&amp; UPPER(产品[[#This Row],[产品标识]]) &amp; "→ " &amp; 产品[[#This Row],[产品名]]</f>
        <v>网络与CDN→ ECDN→ 全站加速网络</v>
      </c>
      <c r="L93" t="str">
        <v>网络与CDN→ ECDN→ 全站加速网络</v>
      </c>
    </row>
    <row r="94" spans="1:12" hidden="1">
      <c r="A94" t="s">
        <v>426</v>
      </c>
      <c r="B94" t="s">
        <v>491</v>
      </c>
      <c r="C94" t="s">
        <v>500</v>
      </c>
      <c r="D94" t="s">
        <v>501</v>
      </c>
      <c r="E94" t="s">
        <v>502</v>
      </c>
      <c r="F94" t="s">
        <v>503</v>
      </c>
      <c r="G94" s="56" t="str">
        <f>HYPERLINK(产品[[#This Row],[产品URL]],产品[[#This Row],[产品标识]])</f>
        <v>gaap</v>
      </c>
      <c r="H94" t="str">
        <f>产品[[#This Row],[产品一级分类]]&amp;"→ "&amp; UPPER(产品[[#This Row],[产品标识]]) &amp; "→ " &amp; 产品[[#This Row],[产品名]]</f>
        <v>网络与CDN→ GAAP→ 全球应用加速</v>
      </c>
      <c r="L94" t="str">
        <v>网络与CDN→ GAAP→ 全球应用加速</v>
      </c>
    </row>
    <row r="95" spans="1:12" hidden="1">
      <c r="A95" t="s">
        <v>426</v>
      </c>
      <c r="B95" t="s">
        <v>491</v>
      </c>
      <c r="C95" t="s">
        <v>504</v>
      </c>
      <c r="D95" t="s">
        <v>505</v>
      </c>
      <c r="E95" t="s">
        <v>506</v>
      </c>
      <c r="F95" t="s">
        <v>507</v>
      </c>
      <c r="G95" s="56" t="str">
        <f>HYPERLINK(产品[[#This Row],[产品URL]],产品[[#This Row],[产品标识]])</f>
        <v>scdn</v>
      </c>
      <c r="H95" t="str">
        <f>产品[[#This Row],[产品一级分类]]&amp;"→ "&amp; UPPER(产品[[#This Row],[产品标识]]) &amp; "→ " &amp; 产品[[#This Row],[产品名]]</f>
        <v>网络与CDN→ SCDN→ 安全加速 SCDN</v>
      </c>
      <c r="L95" t="str">
        <v>网络与CDN→ SCDN→ 安全加速 SCDN</v>
      </c>
    </row>
    <row r="96" spans="1:12" hidden="1">
      <c r="A96" t="s">
        <v>426</v>
      </c>
      <c r="B96" t="s">
        <v>491</v>
      </c>
      <c r="C96" t="s">
        <v>508</v>
      </c>
      <c r="D96" t="s">
        <v>509</v>
      </c>
      <c r="E96" t="s">
        <v>510</v>
      </c>
      <c r="F96" t="s">
        <v>511</v>
      </c>
      <c r="G96" s="56" t="str">
        <f>HYPERLINK(产品[[#This Row],[产品URL]],产品[[#This Row],[产品标识]])</f>
        <v>x-p2p</v>
      </c>
      <c r="H96" t="str">
        <f>产品[[#This Row],[产品一级分类]]&amp;"→ "&amp; UPPER(产品[[#This Row],[产品标识]]) &amp; "→ " &amp; 产品[[#This Row],[产品名]]</f>
        <v>网络与CDN→ X-P2P→ X-P2P</v>
      </c>
      <c r="L96" t="str">
        <v>网络与CDN→ X-P2P→ X-P2P</v>
      </c>
    </row>
    <row r="97" spans="1:12" hidden="1">
      <c r="A97" t="s">
        <v>426</v>
      </c>
      <c r="B97" t="s">
        <v>491</v>
      </c>
      <c r="C97" t="s">
        <v>512</v>
      </c>
      <c r="D97" t="s">
        <v>513</v>
      </c>
      <c r="E97" t="s">
        <v>514</v>
      </c>
      <c r="F97" t="s">
        <v>515</v>
      </c>
      <c r="G97" s="56" t="str">
        <f>HYPERLINK(产品[[#This Row],[产品URL]],产品[[#This Row],[产品标识]])</f>
        <v>goa</v>
      </c>
      <c r="H97" t="str">
        <f>产品[[#This Row],[产品一级分类]]&amp;"→ "&amp; UPPER(产品[[#This Row],[产品标识]]) &amp; "→ " &amp; 产品[[#This Row],[产品名]]</f>
        <v>网络与CDN→ GOA→ 全球办公访问</v>
      </c>
      <c r="L97" t="str">
        <v>网络与CDN→ GOA→ 全球办公访问</v>
      </c>
    </row>
    <row r="98" spans="1:12" hidden="1">
      <c r="A98" t="s">
        <v>516</v>
      </c>
      <c r="B98" t="s">
        <v>516</v>
      </c>
      <c r="C98" t="s">
        <v>517</v>
      </c>
      <c r="D98" t="s">
        <v>518</v>
      </c>
      <c r="E98" t="s">
        <v>519</v>
      </c>
      <c r="F98" t="s">
        <v>520</v>
      </c>
      <c r="G98" s="56" t="str">
        <f>HYPERLINK(产品[[#This Row],[产品URL]],产品[[#This Row],[产品标识]])</f>
        <v>trtc</v>
      </c>
      <c r="H98" t="str">
        <f>产品[[#This Row],[产品一级分类]]&amp;"→ "&amp; UPPER(产品[[#This Row],[产品标识]]) &amp; "→ " &amp; 产品[[#This Row],[产品名]]</f>
        <v>视频服务→ TRTC→ 实时音视频</v>
      </c>
      <c r="L98" t="str">
        <v>视频服务→ TRTC→ 实时音视频</v>
      </c>
    </row>
    <row r="99" spans="1:12" hidden="1">
      <c r="A99" t="s">
        <v>516</v>
      </c>
      <c r="B99" t="s">
        <v>516</v>
      </c>
      <c r="C99" t="s">
        <v>521</v>
      </c>
      <c r="D99" t="s">
        <v>522</v>
      </c>
      <c r="E99" t="s">
        <v>523</v>
      </c>
      <c r="F99" t="s">
        <v>524</v>
      </c>
      <c r="G99" s="56" t="str">
        <f>HYPERLINK(产品[[#This Row],[产品URL]],产品[[#This Row],[产品标识]])</f>
        <v>vod</v>
      </c>
      <c r="H99" t="str">
        <f>产品[[#This Row],[产品一级分类]]&amp;"→ "&amp; UPPER(产品[[#This Row],[产品标识]]) &amp; "→ " &amp; 产品[[#This Row],[产品名]]</f>
        <v>视频服务→ VOD→ 云点播</v>
      </c>
      <c r="L99" t="str">
        <v>视频服务→ VOD→ 云点播</v>
      </c>
    </row>
    <row r="100" spans="1:12" hidden="1">
      <c r="A100" t="s">
        <v>516</v>
      </c>
      <c r="B100" t="s">
        <v>516</v>
      </c>
      <c r="C100" t="s">
        <v>525</v>
      </c>
      <c r="D100" t="s">
        <v>526</v>
      </c>
      <c r="E100" t="s">
        <v>527</v>
      </c>
      <c r="F100" t="s">
        <v>528</v>
      </c>
      <c r="G100" s="56" t="str">
        <f>HYPERLINK(产品[[#This Row],[产品URL]],产品[[#This Row],[产品标识]])</f>
        <v>mps</v>
      </c>
      <c r="H100" t="str">
        <f>产品[[#This Row],[产品一级分类]]&amp;"→ "&amp; UPPER(产品[[#This Row],[产品标识]]) &amp; "→ " &amp; 产品[[#This Row],[产品名]]</f>
        <v>视频服务→ MPS→ 视频处理</v>
      </c>
      <c r="L100" t="str">
        <v>视频服务→ MPS→ 视频处理</v>
      </c>
    </row>
    <row r="101" spans="1:12" hidden="1">
      <c r="A101" t="s">
        <v>516</v>
      </c>
      <c r="B101" t="s">
        <v>516</v>
      </c>
      <c r="C101" t="s">
        <v>529</v>
      </c>
      <c r="D101" t="s">
        <v>530</v>
      </c>
      <c r="E101" t="s">
        <v>531</v>
      </c>
      <c r="F101" t="s">
        <v>532</v>
      </c>
      <c r="G101" s="56" t="str">
        <f>HYPERLINK(产品[[#This Row],[产品URL]],产品[[#This Row],[产品标识]])</f>
        <v>css</v>
      </c>
      <c r="H101" t="str">
        <f>产品[[#This Row],[产品一级分类]]&amp;"→ "&amp; UPPER(产品[[#This Row],[产品标识]]) &amp; "→ " &amp; 产品[[#This Row],[产品名]]</f>
        <v>视频服务→ CSS→ 云直播</v>
      </c>
      <c r="L101" t="str">
        <v>视频服务→ CSS→ 云直播</v>
      </c>
    </row>
    <row r="102" spans="1:12" hidden="1">
      <c r="A102" t="s">
        <v>516</v>
      </c>
      <c r="B102" t="s">
        <v>516</v>
      </c>
      <c r="C102" t="s">
        <v>533</v>
      </c>
      <c r="D102" t="s">
        <v>534</v>
      </c>
      <c r="E102" t="s">
        <v>535</v>
      </c>
      <c r="F102" t="s">
        <v>536</v>
      </c>
      <c r="G102" s="56" t="str">
        <f>HYPERLINK(产品[[#This Row],[产品URL]],产品[[#This Row],[产品标识]])</f>
        <v>vcube</v>
      </c>
      <c r="H102" t="str">
        <f>产品[[#This Row],[产品一级分类]]&amp;"→ "&amp; UPPER(产品[[#This Row],[产品标识]]) &amp; "→ " &amp; 产品[[#This Row],[产品名]]</f>
        <v>视频服务→ VCUBE→ 音视频终端引擎</v>
      </c>
      <c r="L102" t="str">
        <v>视频服务→ VCUBE→ 音视频终端引擎</v>
      </c>
    </row>
    <row r="103" spans="1:12" hidden="1">
      <c r="A103" t="s">
        <v>516</v>
      </c>
      <c r="B103" t="s">
        <v>516</v>
      </c>
      <c r="C103" t="s">
        <v>537</v>
      </c>
      <c r="D103" t="s">
        <v>538</v>
      </c>
      <c r="E103" t="s">
        <v>539</v>
      </c>
      <c r="F103" t="s">
        <v>540</v>
      </c>
      <c r="G103" s="56" t="str">
        <f>HYPERLINK(产品[[#This Row],[产品URL]],产品[[#This Row],[产品标识]])</f>
        <v>cve</v>
      </c>
      <c r="H103" t="str">
        <f>产品[[#This Row],[产品一级分类]]&amp;"→ "&amp; UPPER(产品[[#This Row],[产品标识]]) &amp; "→ " &amp; 产品[[#This Row],[产品名]]</f>
        <v>视频服务→ CVE→ 腾讯云剪</v>
      </c>
      <c r="L103" t="str">
        <v>视频服务→ CVE→ 腾讯云剪</v>
      </c>
    </row>
    <row r="104" spans="1:12" hidden="1">
      <c r="A104" t="s">
        <v>516</v>
      </c>
      <c r="B104" t="s">
        <v>541</v>
      </c>
      <c r="C104" t="s">
        <v>542</v>
      </c>
      <c r="D104" t="s">
        <v>543</v>
      </c>
      <c r="E104" t="s">
        <v>544</v>
      </c>
      <c r="F104" t="s">
        <v>545</v>
      </c>
      <c r="G104" s="56" t="str">
        <f>HYPERLINK(产品[[#This Row],[产品URL]],产品[[#This Row],[产品标识]])</f>
        <v>tsc</v>
      </c>
      <c r="H104" t="str">
        <f>产品[[#This Row],[产品一级分类]]&amp;"→ "&amp; UPPER(产品[[#This Row],[产品标识]]) &amp; "→ " &amp; 产品[[#This Row],[产品名]]</f>
        <v>视频服务→ TSC→ 极速高清</v>
      </c>
      <c r="L104" t="str">
        <v>视频服务→ TSC→ 极速高清</v>
      </c>
    </row>
    <row r="105" spans="1:12" hidden="1">
      <c r="A105" t="s">
        <v>516</v>
      </c>
      <c r="B105" t="s">
        <v>541</v>
      </c>
      <c r="C105" t="s">
        <v>546</v>
      </c>
      <c r="D105" t="s">
        <v>547</v>
      </c>
      <c r="E105" t="s">
        <v>548</v>
      </c>
      <c r="F105" t="s">
        <v>549</v>
      </c>
      <c r="G105" s="56" t="str">
        <f>HYPERLINK(产品[[#This Row],[产品URL]],产品[[#This Row],[产品标识]])</f>
        <v>ii</v>
      </c>
      <c r="H105" t="str">
        <f>产品[[#This Row],[产品一级分类]]&amp;"→ "&amp; UPPER(产品[[#This Row],[产品标识]]) &amp; "→ " &amp; 产品[[#This Row],[产品名]]</f>
        <v>视频服务→ II→ 智能识别</v>
      </c>
      <c r="L105" t="str">
        <v>视频服务→ II→ 智能识别</v>
      </c>
    </row>
    <row r="106" spans="1:12" hidden="1">
      <c r="A106" t="s">
        <v>516</v>
      </c>
      <c r="B106" t="s">
        <v>541</v>
      </c>
      <c r="C106" t="s">
        <v>550</v>
      </c>
      <c r="D106" t="s">
        <v>551</v>
      </c>
      <c r="E106" t="s">
        <v>552</v>
      </c>
      <c r="F106" t="s">
        <v>553</v>
      </c>
      <c r="G106" s="56" t="str">
        <f>HYPERLINK(产品[[#This Row],[产品URL]],产品[[#This Row],[产品标识]])</f>
        <v>ia</v>
      </c>
      <c r="H106" t="str">
        <f>产品[[#This Row],[产品一级分类]]&amp;"→ "&amp; UPPER(产品[[#This Row],[产品标识]]) &amp; "→ " &amp; 产品[[#This Row],[产品名]]</f>
        <v>视频服务→ IA→ 智能审核</v>
      </c>
      <c r="L106" t="str">
        <v>视频服务→ IA→ 智能审核</v>
      </c>
    </row>
    <row r="107" spans="1:12" hidden="1">
      <c r="A107" t="s">
        <v>516</v>
      </c>
      <c r="B107" t="s">
        <v>541</v>
      </c>
      <c r="C107" t="s">
        <v>554</v>
      </c>
      <c r="D107" t="s">
        <v>555</v>
      </c>
      <c r="E107" t="s">
        <v>556</v>
      </c>
      <c r="F107" t="s">
        <v>557</v>
      </c>
      <c r="G107" s="56" t="str">
        <f>HYPERLINK(产品[[#This Row],[产品URL]],产品[[#This Row],[产品标识]])</f>
        <v>ie</v>
      </c>
      <c r="H107" t="str">
        <f>产品[[#This Row],[产品一级分类]]&amp;"→ "&amp; UPPER(产品[[#This Row],[产品标识]]) &amp; "→ " &amp; 产品[[#This Row],[产品名]]</f>
        <v>视频服务→ IE→ 智能编辑</v>
      </c>
      <c r="L107" t="str">
        <v>视频服务→ IE→ 智能编辑</v>
      </c>
    </row>
    <row r="108" spans="1:12" hidden="1">
      <c r="A108" t="s">
        <v>516</v>
      </c>
      <c r="B108" t="s">
        <v>558</v>
      </c>
      <c r="C108" t="s">
        <v>559</v>
      </c>
      <c r="D108" t="s">
        <v>560</v>
      </c>
      <c r="E108" t="s">
        <v>561</v>
      </c>
      <c r="F108" t="s">
        <v>562</v>
      </c>
      <c r="G108" s="56" t="str">
        <f>HYPERLINK(产品[[#This Row],[产品URL]],产品[[#This Row],[产品标识]])</f>
        <v>gs</v>
      </c>
      <c r="H108" t="str">
        <f>产品[[#This Row],[产品一级分类]]&amp;"→ "&amp; UPPER(产品[[#This Row],[产品标识]]) &amp; "→ " &amp; 产品[[#This Row],[产品名]]</f>
        <v>视频服务→ GS→ 云游戏</v>
      </c>
      <c r="L108" t="str">
        <v>视频服务→ GS→ 云游戏</v>
      </c>
    </row>
    <row r="109" spans="1:12" hidden="1">
      <c r="A109" t="s">
        <v>516</v>
      </c>
      <c r="B109" t="s">
        <v>558</v>
      </c>
      <c r="C109" t="s">
        <v>563</v>
      </c>
      <c r="D109" t="s">
        <v>564</v>
      </c>
      <c r="E109" t="s">
        <v>565</v>
      </c>
      <c r="F109" t="s">
        <v>566</v>
      </c>
      <c r="G109" s="56" t="str">
        <f>HYPERLINK(产品[[#This Row],[产品URL]],产品[[#This Row],[产品标识]])</f>
        <v>cvd</v>
      </c>
      <c r="H109" t="str">
        <f>产品[[#This Row],[产品一级分类]]&amp;"→ "&amp; UPPER(产品[[#This Row],[产品标识]]) &amp; "→ " &amp; 产品[[#This Row],[产品名]]</f>
        <v>视频服务→ CVD→ 云桌面</v>
      </c>
      <c r="L109" t="str">
        <v>视频服务→ CVD→ 云桌面</v>
      </c>
    </row>
    <row r="110" spans="1:12" hidden="1">
      <c r="A110" t="s">
        <v>567</v>
      </c>
      <c r="B110" t="s">
        <v>568</v>
      </c>
      <c r="C110" t="s">
        <v>569</v>
      </c>
      <c r="D110" t="s">
        <v>570</v>
      </c>
      <c r="E110" t="s">
        <v>571</v>
      </c>
      <c r="F110" t="s">
        <v>572</v>
      </c>
      <c r="G110" s="56" t="str">
        <f>HYPERLINK(产品[[#This Row],[产品URL]],产品[[#This Row],[产品标识]])</f>
        <v>ddos</v>
      </c>
      <c r="H110" t="str">
        <f>产品[[#This Row],[产品一级分类]]&amp;"→ "&amp; UPPER(产品[[#This Row],[产品标识]]) &amp; "→ " &amp; 产品[[#This Row],[产品名]]</f>
        <v>安全→ DDOS→ DDoS 防护</v>
      </c>
      <c r="L110" t="str">
        <v>安全→ DDOS→ DDoS 防护</v>
      </c>
    </row>
    <row r="111" spans="1:12" hidden="1">
      <c r="A111" t="s">
        <v>567</v>
      </c>
      <c r="B111" t="s">
        <v>568</v>
      </c>
      <c r="C111" t="s">
        <v>573</v>
      </c>
      <c r="D111" t="s">
        <v>574</v>
      </c>
      <c r="E111" t="s">
        <v>575</v>
      </c>
      <c r="F111" t="s">
        <v>576</v>
      </c>
      <c r="G111" s="56" t="str">
        <f>HYPERLINK(产品[[#This Row],[产品URL]],产品[[#This Row],[产品标识]])</f>
        <v>cfw</v>
      </c>
      <c r="H111" t="str">
        <f>产品[[#This Row],[产品一级分类]]&amp;"→ "&amp; UPPER(产品[[#This Row],[产品标识]]) &amp; "→ " &amp; 产品[[#This Row],[产品名]]</f>
        <v>安全→ CFW→ 云防火墙</v>
      </c>
      <c r="L111" t="str">
        <v>安全→ CFW→ 云防火墙</v>
      </c>
    </row>
    <row r="112" spans="1:12" hidden="1">
      <c r="A112" t="s">
        <v>567</v>
      </c>
      <c r="B112" t="s">
        <v>568</v>
      </c>
      <c r="C112" t="s">
        <v>577</v>
      </c>
      <c r="D112" t="s">
        <v>578</v>
      </c>
      <c r="E112" t="s">
        <v>579</v>
      </c>
      <c r="F112" t="s">
        <v>580</v>
      </c>
      <c r="G112" s="56" t="str">
        <f>HYPERLINK(产品[[#This Row],[产品URL]],产品[[#This Row],[产品标识]])</f>
        <v>nips</v>
      </c>
      <c r="H112" t="str">
        <f>产品[[#This Row],[产品一级分类]]&amp;"→ "&amp; UPPER(产品[[#This Row],[产品标识]]) &amp; "→ " &amp; 产品[[#This Row],[产品名]]</f>
        <v>安全→ NIPS→ 网络入侵防护系统</v>
      </c>
      <c r="L112" t="str">
        <v>安全→ NIPS→ 网络入侵防护系统</v>
      </c>
    </row>
    <row r="113" spans="1:12" hidden="1">
      <c r="A113" t="s">
        <v>567</v>
      </c>
      <c r="B113" t="s">
        <v>568</v>
      </c>
      <c r="C113" t="s">
        <v>581</v>
      </c>
      <c r="D113" t="s">
        <v>582</v>
      </c>
      <c r="E113" t="s">
        <v>583</v>
      </c>
      <c r="F113" t="s">
        <v>584</v>
      </c>
      <c r="G113" s="56" t="str">
        <f>HYPERLINK(产品[[#This Row],[产品URL]],产品[[#This Row],[产品标识]])</f>
        <v>ama-sandbox</v>
      </c>
      <c r="H113" t="str">
        <f>产品[[#This Row],[产品一级分类]]&amp;"→ "&amp; UPPER(产品[[#This Row],[产品标识]]) &amp; "→ " &amp; 产品[[#This Row],[产品名]]</f>
        <v>安全→ AMA-SANDBOX→ 样本智能分析平台</v>
      </c>
      <c r="L113" t="str">
        <v>安全→ AMA-SANDBOX→ 样本智能分析平台</v>
      </c>
    </row>
    <row r="114" spans="1:12" hidden="1">
      <c r="A114" t="s">
        <v>567</v>
      </c>
      <c r="B114" t="s">
        <v>568</v>
      </c>
      <c r="C114" t="s">
        <v>585</v>
      </c>
      <c r="D114" t="s">
        <v>586</v>
      </c>
      <c r="E114" t="s">
        <v>587</v>
      </c>
      <c r="F114" t="s">
        <v>588</v>
      </c>
      <c r="G114" s="56" t="str">
        <f>HYPERLINK(产品[[#This Row],[产品URL]],产品[[#This Row],[产品标识]])</f>
        <v>nta</v>
      </c>
      <c r="H114" t="str">
        <f>产品[[#This Row],[产品一级分类]]&amp;"→ "&amp; UPPER(产品[[#This Row],[产品标识]]) &amp; "→ " &amp; 产品[[#This Row],[产品名]]</f>
        <v>安全→ NTA→ 高级威胁检测系统</v>
      </c>
      <c r="L114" t="str">
        <v>安全→ NTA→ 高级威胁检测系统</v>
      </c>
    </row>
    <row r="115" spans="1:12" hidden="1">
      <c r="A115" t="s">
        <v>567</v>
      </c>
      <c r="B115" t="s">
        <v>589</v>
      </c>
      <c r="C115" t="s">
        <v>590</v>
      </c>
      <c r="D115" t="s">
        <v>591</v>
      </c>
      <c r="E115" t="s">
        <v>592</v>
      </c>
      <c r="F115" t="s">
        <v>593</v>
      </c>
      <c r="G115" s="56" t="str">
        <f>HYPERLINK(产品[[#This Row],[产品URL]],产品[[#This Row],[产品标识]])</f>
        <v>cwp</v>
      </c>
      <c r="H115" t="str">
        <f>产品[[#This Row],[产品一级分类]]&amp;"→ "&amp; UPPER(产品[[#This Row],[产品标识]]) &amp; "→ " &amp; 产品[[#This Row],[产品名]]</f>
        <v>安全→ CWP→ 主机安全</v>
      </c>
      <c r="L115" t="str">
        <v>安全→ CWP→ 主机安全</v>
      </c>
    </row>
    <row r="116" spans="1:12" hidden="1">
      <c r="A116" t="s">
        <v>567</v>
      </c>
      <c r="B116" t="s">
        <v>589</v>
      </c>
      <c r="C116" t="s">
        <v>594</v>
      </c>
      <c r="D116" t="s">
        <v>595</v>
      </c>
      <c r="E116" t="s">
        <v>596</v>
      </c>
      <c r="F116" t="s">
        <v>597</v>
      </c>
      <c r="G116" s="56" t="str">
        <f>HYPERLINK(产品[[#This Row],[产品URL]],产品[[#This Row],[产品标识]])</f>
        <v>antivirus</v>
      </c>
      <c r="H116" t="str">
        <f>产品[[#This Row],[产品一级分类]]&amp;"→ "&amp; UPPER(产品[[#This Row],[产品标识]]) &amp; "→ " &amp; 产品[[#This Row],[产品名]]</f>
        <v>安全→ ANTIVIRUS→ 反病毒引擎</v>
      </c>
      <c r="L116" t="str">
        <v>安全→ ANTIVIRUS→ 反病毒引擎</v>
      </c>
    </row>
    <row r="117" spans="1:12" hidden="1">
      <c r="A117" t="s">
        <v>567</v>
      </c>
      <c r="B117" t="s">
        <v>589</v>
      </c>
      <c r="C117" t="s">
        <v>598</v>
      </c>
      <c r="D117" t="s">
        <v>599</v>
      </c>
      <c r="E117" t="s">
        <v>600</v>
      </c>
      <c r="F117" t="s">
        <v>601</v>
      </c>
      <c r="G117" s="56" t="str">
        <f>HYPERLINK(产品[[#This Row],[产品URL]],产品[[#This Row],[产品标识]])</f>
        <v>ioa</v>
      </c>
      <c r="H117" t="str">
        <f>产品[[#This Row],[产品一级分类]]&amp;"→ "&amp; UPPER(产品[[#This Row],[产品标识]]) &amp; "→ " &amp; 产品[[#This Row],[产品名]]</f>
        <v>安全→ IOA→ 零信任无边界访问控制系统</v>
      </c>
      <c r="L117" t="str">
        <v>安全→ IOA→ 零信任无边界访问控制系统</v>
      </c>
    </row>
    <row r="118" spans="1:12" hidden="1">
      <c r="A118" t="s">
        <v>567</v>
      </c>
      <c r="B118" t="s">
        <v>589</v>
      </c>
      <c r="C118" t="s">
        <v>602</v>
      </c>
      <c r="D118" t="s">
        <v>603</v>
      </c>
      <c r="E118" t="s">
        <v>604</v>
      </c>
      <c r="F118" t="s">
        <v>605</v>
      </c>
      <c r="G118" s="56" t="str">
        <f>HYPERLINK(产品[[#This Row],[产品URL]],产品[[#This Row],[产品标识]])</f>
        <v>emm</v>
      </c>
      <c r="H118" t="str">
        <f>产品[[#This Row],[产品一级分类]]&amp;"→ "&amp; UPPER(产品[[#This Row],[产品标识]]) &amp; "→ " &amp; 产品[[#This Row],[产品名]]</f>
        <v>安全→ EMM→ 企业移动管理</v>
      </c>
      <c r="L118" t="str">
        <v>安全→ EMM→ 企业移动管理</v>
      </c>
    </row>
    <row r="119" spans="1:12" hidden="1">
      <c r="A119" t="s">
        <v>567</v>
      </c>
      <c r="B119" t="s">
        <v>589</v>
      </c>
      <c r="C119" t="s">
        <v>606</v>
      </c>
      <c r="D119" t="s">
        <v>607</v>
      </c>
      <c r="E119" t="s">
        <v>608</v>
      </c>
      <c r="F119" t="s">
        <v>609</v>
      </c>
      <c r="G119" s="56" t="str">
        <f>HYPERLINK(产品[[#This Row],[产品URL]],产品[[#This Row],[产品标识]])</f>
        <v>tcss</v>
      </c>
      <c r="H119" t="str">
        <f>产品[[#This Row],[产品一级分类]]&amp;"→ "&amp; UPPER(产品[[#This Row],[产品标识]]) &amp; "→ " &amp; 产品[[#This Row],[产品名]]</f>
        <v>安全→ TCSS→ 容器安全服务</v>
      </c>
      <c r="L119" t="str">
        <v>安全→ TCSS→ 容器安全服务</v>
      </c>
    </row>
    <row r="120" spans="1:12" hidden="1">
      <c r="A120" t="s">
        <v>567</v>
      </c>
      <c r="B120" t="s">
        <v>610</v>
      </c>
      <c r="C120" t="s">
        <v>611</v>
      </c>
      <c r="D120" t="s">
        <v>612</v>
      </c>
      <c r="E120" t="s">
        <v>613</v>
      </c>
      <c r="F120" t="s">
        <v>614</v>
      </c>
      <c r="G120" s="56" t="str">
        <f>HYPERLINK(产品[[#This Row],[产品URL]],产品[[#This Row],[产品标识]])</f>
        <v>dsgc</v>
      </c>
      <c r="H120" t="str">
        <f>产品[[#This Row],[产品一级分类]]&amp;"→ "&amp; UPPER(产品[[#This Row],[产品标识]]) &amp; "→ " &amp; 产品[[#This Row],[产品名]]</f>
        <v>安全→ DSGC→ 数据安全中心</v>
      </c>
      <c r="L120" t="str">
        <v>安全→ DSGC→ 数据安全中心</v>
      </c>
    </row>
    <row r="121" spans="1:12" hidden="1">
      <c r="A121" t="s">
        <v>567</v>
      </c>
      <c r="B121" t="s">
        <v>610</v>
      </c>
      <c r="C121" t="s">
        <v>615</v>
      </c>
      <c r="D121" t="s">
        <v>616</v>
      </c>
      <c r="E121" t="s">
        <v>617</v>
      </c>
      <c r="F121" t="s">
        <v>618</v>
      </c>
      <c r="G121" s="56" t="str">
        <f>HYPERLINK(产品[[#This Row],[产品URL]],产品[[#This Row],[产品标识]])</f>
        <v>bh</v>
      </c>
      <c r="H121" t="str">
        <f>产品[[#This Row],[产品一级分类]]&amp;"→ "&amp; UPPER(产品[[#This Row],[产品标识]]) &amp; "→ " &amp; 产品[[#This Row],[产品名]]</f>
        <v>安全→ BH→ 堡垒机</v>
      </c>
      <c r="L121" t="str">
        <v>安全→ BH→ 堡垒机</v>
      </c>
    </row>
    <row r="122" spans="1:12" hidden="1">
      <c r="A122" t="s">
        <v>567</v>
      </c>
      <c r="B122" t="s">
        <v>610</v>
      </c>
      <c r="C122" t="s">
        <v>619</v>
      </c>
      <c r="D122" t="s">
        <v>620</v>
      </c>
      <c r="E122" t="s">
        <v>621</v>
      </c>
      <c r="F122" t="s">
        <v>622</v>
      </c>
      <c r="G122" s="56" t="str">
        <f>HYPERLINK(产品[[#This Row],[产品URL]],产品[[#This Row],[产品标识]])</f>
        <v>dsaudit</v>
      </c>
      <c r="H122" t="str">
        <f>产品[[#This Row],[产品一级分类]]&amp;"→ "&amp; UPPER(产品[[#This Row],[产品标识]]) &amp; "→ " &amp; 产品[[#This Row],[产品名]]</f>
        <v>安全→ DSAUDIT→ 数据安全审计</v>
      </c>
      <c r="L122" t="str">
        <v>安全→ DSAUDIT→ 数据安全审计</v>
      </c>
    </row>
    <row r="123" spans="1:12" hidden="1">
      <c r="A123" t="s">
        <v>567</v>
      </c>
      <c r="B123" t="s">
        <v>610</v>
      </c>
      <c r="C123" t="s">
        <v>623</v>
      </c>
      <c r="D123" t="s">
        <v>624</v>
      </c>
      <c r="E123" t="s">
        <v>625</v>
      </c>
      <c r="F123" t="s">
        <v>626</v>
      </c>
      <c r="G123" s="56" t="str">
        <f>HYPERLINK(产品[[#This Row],[产品URL]],产品[[#This Row],[产品标识]])</f>
        <v>dmask</v>
      </c>
      <c r="H123" t="str">
        <f>产品[[#This Row],[产品一级分类]]&amp;"→ "&amp; UPPER(产品[[#This Row],[产品标识]]) &amp; "→ " &amp; 产品[[#This Row],[产品名]]</f>
        <v>安全→ DMASK→ 数据脱敏</v>
      </c>
      <c r="L123" t="str">
        <v>安全→ DMASK→ 数据脱敏</v>
      </c>
    </row>
    <row r="124" spans="1:12" hidden="1">
      <c r="A124" t="s">
        <v>567</v>
      </c>
      <c r="B124" t="s">
        <v>610</v>
      </c>
      <c r="C124" t="s">
        <v>627</v>
      </c>
      <c r="D124" t="s">
        <v>628</v>
      </c>
      <c r="E124" t="s">
        <v>629</v>
      </c>
      <c r="F124" t="s">
        <v>630</v>
      </c>
      <c r="G124" s="56" t="str">
        <f>HYPERLINK(产品[[#This Row],[产品URL]],产品[[#This Row],[产品标识]])</f>
        <v>cloudhsm</v>
      </c>
      <c r="H124" t="str">
        <f>产品[[#This Row],[产品一级分类]]&amp;"→ "&amp; UPPER(产品[[#This Row],[产品标识]]) &amp; "→ " &amp; 产品[[#This Row],[产品名]]</f>
        <v>安全→ CLOUDHSM→ 云加密机</v>
      </c>
      <c r="L124" t="str">
        <v>安全→ CLOUDHSM→ 云加密机</v>
      </c>
    </row>
    <row r="125" spans="1:12" hidden="1">
      <c r="A125" t="s">
        <v>567</v>
      </c>
      <c r="B125" t="s">
        <v>610</v>
      </c>
      <c r="C125" t="s">
        <v>631</v>
      </c>
      <c r="D125" t="s">
        <v>632</v>
      </c>
      <c r="E125" t="s">
        <v>633</v>
      </c>
      <c r="F125" t="s">
        <v>634</v>
      </c>
      <c r="G125" s="56" t="str">
        <f>HYPERLINK(产品[[#This Row],[产品URL]],产品[[#This Row],[产品标识]])</f>
        <v>kms</v>
      </c>
      <c r="H125" t="str">
        <f>产品[[#This Row],[产品一级分类]]&amp;"→ "&amp; UPPER(产品[[#This Row],[产品标识]]) &amp; "→ " &amp; 产品[[#This Row],[产品名]]</f>
        <v>安全→ KMS→ 密钥管理系统</v>
      </c>
      <c r="L125" t="str">
        <v>安全→ KMS→ 密钥管理系统</v>
      </c>
    </row>
    <row r="126" spans="1:12" hidden="1">
      <c r="A126" t="s">
        <v>567</v>
      </c>
      <c r="B126" t="s">
        <v>610</v>
      </c>
      <c r="C126" t="s">
        <v>635</v>
      </c>
      <c r="D126" t="s">
        <v>636</v>
      </c>
      <c r="E126" t="s">
        <v>637</v>
      </c>
      <c r="F126" t="s">
        <v>638</v>
      </c>
      <c r="G126" s="56" t="str">
        <f>HYPERLINK(产品[[#This Row],[产品URL]],产品[[#This Row],[产品标识]])</f>
        <v>ssm</v>
      </c>
      <c r="H126" t="str">
        <f>产品[[#This Row],[产品一级分类]]&amp;"→ "&amp; UPPER(产品[[#This Row],[产品标识]]) &amp; "→ " &amp; 产品[[#This Row],[产品名]]</f>
        <v>安全→ SSM→ 凭据管理系统</v>
      </c>
      <c r="L126" t="str">
        <v>安全→ SSM→ 凭据管理系统</v>
      </c>
    </row>
    <row r="127" spans="1:12" hidden="1">
      <c r="A127" t="s">
        <v>567</v>
      </c>
      <c r="B127" t="s">
        <v>610</v>
      </c>
      <c r="C127" t="s">
        <v>639</v>
      </c>
      <c r="D127" t="s">
        <v>640</v>
      </c>
      <c r="E127" t="s">
        <v>641</v>
      </c>
      <c r="F127" t="s">
        <v>642</v>
      </c>
      <c r="G127" s="56" t="str">
        <f>HYPERLINK(产品[[#This Row],[产品URL]],产品[[#This Row],[产品标识]])</f>
        <v>cdcs</v>
      </c>
      <c r="H127" t="str">
        <f>产品[[#This Row],[产品一级分类]]&amp;"→ "&amp; UPPER(产品[[#This Row],[产品标识]]) &amp; "→ " &amp; 产品[[#This Row],[产品名]]</f>
        <v>安全→ CDCS→ 数据保险箱</v>
      </c>
      <c r="L127" t="str">
        <v>安全→ CDCS→ 数据保险箱</v>
      </c>
    </row>
    <row r="128" spans="1:12" hidden="1">
      <c r="A128" t="s">
        <v>567</v>
      </c>
      <c r="B128" t="s">
        <v>610</v>
      </c>
      <c r="C128" t="s">
        <v>643</v>
      </c>
      <c r="D128" t="s">
        <v>644</v>
      </c>
      <c r="E128" t="s">
        <v>645</v>
      </c>
      <c r="F128" t="s">
        <v>646</v>
      </c>
      <c r="G128" s="56" t="str">
        <f>HYPERLINK(产品[[#This Row],[产品URL]],产品[[#This Row],[产品标识]])</f>
        <v>casb</v>
      </c>
      <c r="H128" t="str">
        <f>产品[[#This Row],[产品一级分类]]&amp;"→ "&amp; UPPER(产品[[#This Row],[产品标识]]) &amp; "→ " &amp; 产品[[#This Row],[产品名]]</f>
        <v>安全→ CASB→ 云访问安全代理</v>
      </c>
      <c r="L128" t="str">
        <v>安全→ CASB→ 云访问安全代理</v>
      </c>
    </row>
    <row r="129" spans="1:12" hidden="1">
      <c r="A129" t="s">
        <v>567</v>
      </c>
      <c r="B129" t="s">
        <v>647</v>
      </c>
      <c r="C129" t="s">
        <v>648</v>
      </c>
      <c r="D129" t="s">
        <v>649</v>
      </c>
      <c r="E129" t="s">
        <v>650</v>
      </c>
      <c r="F129" t="s">
        <v>651</v>
      </c>
      <c r="G129" s="56" t="str">
        <f>HYPERLINK(产品[[#This Row],[产品URL]],产品[[#This Row],[产品标识]])</f>
        <v>af</v>
      </c>
      <c r="H129" t="str">
        <f>产品[[#This Row],[产品一级分类]]&amp;"→ "&amp; UPPER(产品[[#This Row],[产品标识]]) &amp; "→ " &amp; 产品[[#This Row],[产品名]]</f>
        <v>安全→ AF→ 借贷反欺诈</v>
      </c>
      <c r="L129" t="str">
        <v>安全→ AF→ 借贷反欺诈</v>
      </c>
    </row>
    <row r="130" spans="1:12" hidden="1">
      <c r="A130" t="s">
        <v>567</v>
      </c>
      <c r="B130" t="s">
        <v>647</v>
      </c>
      <c r="C130" t="s">
        <v>652</v>
      </c>
      <c r="D130" t="s">
        <v>653</v>
      </c>
      <c r="E130" t="s">
        <v>654</v>
      </c>
      <c r="F130" t="s">
        <v>655</v>
      </c>
      <c r="G130" s="56" t="str">
        <f>HYPERLINK(产品[[#This Row],[产品URL]],产品[[#This Row],[产品标识]])</f>
        <v>iaf</v>
      </c>
      <c r="H130" t="str">
        <f>产品[[#This Row],[产品一级分类]]&amp;"→ "&amp; UPPER(产品[[#This Row],[产品标识]]) &amp; "→ " &amp; 产品[[#This Row],[产品名]]</f>
        <v>安全→ IAF→ 保险反欺诈</v>
      </c>
      <c r="L130" t="str">
        <v>安全→ IAF→ 保险反欺诈</v>
      </c>
    </row>
    <row r="131" spans="1:12" hidden="1">
      <c r="A131" t="s">
        <v>567</v>
      </c>
      <c r="B131" t="s">
        <v>647</v>
      </c>
      <c r="C131" t="s">
        <v>656</v>
      </c>
      <c r="D131" t="s">
        <v>657</v>
      </c>
      <c r="E131" t="s">
        <v>658</v>
      </c>
      <c r="F131" t="s">
        <v>659</v>
      </c>
      <c r="G131" s="56" t="str">
        <f>HYPERLINK(产品[[#This Row],[产品URL]],产品[[#This Row],[产品标识]])</f>
        <v>afc</v>
      </c>
      <c r="H131" t="str">
        <f>产品[[#This Row],[产品一级分类]]&amp;"→ "&amp; UPPER(产品[[#This Row],[产品标识]]) &amp; "→ " &amp; 产品[[#This Row],[产品名]]</f>
        <v>安全→ AFC→ 定制建模</v>
      </c>
      <c r="L131" t="str">
        <v>安全→ AFC→ 定制建模</v>
      </c>
    </row>
    <row r="132" spans="1:12" hidden="1">
      <c r="A132" t="s">
        <v>567</v>
      </c>
      <c r="B132" t="s">
        <v>647</v>
      </c>
      <c r="C132" t="s">
        <v>660</v>
      </c>
      <c r="D132" t="s">
        <v>661</v>
      </c>
      <c r="E132" t="s">
        <v>662</v>
      </c>
      <c r="F132" t="s">
        <v>663</v>
      </c>
      <c r="G132" s="56" t="str">
        <f>HYPERLINK(产品[[#This Row],[产品URL]],产品[[#This Row],[产品标识]])</f>
        <v>rcp</v>
      </c>
      <c r="H132" t="str">
        <f>产品[[#This Row],[产品一级分类]]&amp;"→ "&amp; UPPER(产品[[#This Row],[产品标识]]) &amp; "→ " &amp; 产品[[#This Row],[产品名]]</f>
        <v>安全→ RCP→ 风控平台</v>
      </c>
      <c r="L132" t="str">
        <v>安全→ RCP→ 风控平台</v>
      </c>
    </row>
    <row r="133" spans="1:12" hidden="1">
      <c r="A133" t="s">
        <v>567</v>
      </c>
      <c r="B133" t="s">
        <v>647</v>
      </c>
      <c r="C133" t="s">
        <v>664</v>
      </c>
      <c r="D133" t="s">
        <v>665</v>
      </c>
      <c r="E133" t="s">
        <v>666</v>
      </c>
      <c r="F133" t="s">
        <v>667</v>
      </c>
      <c r="G133" s="56" t="str">
        <f>HYPERLINK(产品[[#This Row],[产品URL]],产品[[#This Row],[产品标识]])</f>
        <v>taf</v>
      </c>
      <c r="H133" t="str">
        <f>产品[[#This Row],[产品一级分类]]&amp;"→ "&amp; UPPER(产品[[#This Row],[产品标识]]) &amp; "→ " &amp; 产品[[#This Row],[产品名]]</f>
        <v>安全→ TAF→ 流量反欺诈</v>
      </c>
      <c r="L133" t="str">
        <v>安全→ TAF→ 流量反欺诈</v>
      </c>
    </row>
    <row r="134" spans="1:12" hidden="1">
      <c r="A134" t="s">
        <v>567</v>
      </c>
      <c r="B134" t="s">
        <v>647</v>
      </c>
      <c r="C134" t="s">
        <v>668</v>
      </c>
      <c r="D134" t="s">
        <v>669</v>
      </c>
      <c r="E134" t="s">
        <v>670</v>
      </c>
      <c r="F134" t="s">
        <v>671</v>
      </c>
      <c r="G134" s="56" t="str">
        <f>HYPERLINK(产品[[#This Row],[产品URL]],产品[[#This Row],[产品标识]])</f>
        <v>aa</v>
      </c>
      <c r="H134" t="str">
        <f>产品[[#This Row],[产品一级分类]]&amp;"→ "&amp; UPPER(产品[[#This Row],[产品标识]]) &amp; "→ " &amp; 产品[[#This Row],[产品名]]</f>
        <v>安全→ AA→ 活动防刷</v>
      </c>
      <c r="L134" t="str">
        <v>安全→ AA→ 活动防刷</v>
      </c>
    </row>
    <row r="135" spans="1:12" hidden="1">
      <c r="A135" t="s">
        <v>567</v>
      </c>
      <c r="B135" t="s">
        <v>647</v>
      </c>
      <c r="C135" t="s">
        <v>672</v>
      </c>
      <c r="D135" t="s">
        <v>673</v>
      </c>
      <c r="E135" t="s">
        <v>674</v>
      </c>
      <c r="F135" t="s">
        <v>675</v>
      </c>
      <c r="G135" s="56" t="str">
        <f>HYPERLINK(产品[[#This Row],[产品URL]],产品[[#This Row],[产品标识]])</f>
        <v>rp</v>
      </c>
      <c r="H135" t="str">
        <f>产品[[#This Row],[产品一级分类]]&amp;"→ "&amp; UPPER(产品[[#This Row],[产品标识]]) &amp; "→ " &amp; 产品[[#This Row],[产品名]]</f>
        <v>安全→ RP→ 注册保护</v>
      </c>
      <c r="L135" t="str">
        <v>安全→ RP→ 注册保护</v>
      </c>
    </row>
    <row r="136" spans="1:12" hidden="1">
      <c r="A136" t="s">
        <v>567</v>
      </c>
      <c r="B136" t="s">
        <v>647</v>
      </c>
      <c r="C136" t="s">
        <v>676</v>
      </c>
      <c r="D136" t="s">
        <v>677</v>
      </c>
      <c r="E136" t="s">
        <v>678</v>
      </c>
      <c r="F136" t="s">
        <v>679</v>
      </c>
      <c r="G136" s="56" t="str">
        <f>HYPERLINK(产品[[#This Row],[产品URL]],产品[[#This Row],[产品标识]])</f>
        <v>lp</v>
      </c>
      <c r="H136" t="str">
        <f>产品[[#This Row],[产品一级分类]]&amp;"→ "&amp; UPPER(产品[[#This Row],[产品标识]]) &amp; "→ " &amp; 产品[[#This Row],[产品名]]</f>
        <v>安全→ LP→ 登录保护</v>
      </c>
      <c r="L136" t="str">
        <v>安全→ LP→ 登录保护</v>
      </c>
    </row>
    <row r="137" spans="1:12" hidden="1">
      <c r="A137" t="s">
        <v>567</v>
      </c>
      <c r="B137" t="s">
        <v>647</v>
      </c>
      <c r="C137" t="s">
        <v>680</v>
      </c>
      <c r="D137" t="s">
        <v>681</v>
      </c>
      <c r="E137" t="s">
        <v>682</v>
      </c>
      <c r="F137" t="s">
        <v>683</v>
      </c>
      <c r="G137" s="56" t="str">
        <f>HYPERLINK(产品[[#This Row],[产品URL]],产品[[#This Row],[产品标识]])</f>
        <v>mrm</v>
      </c>
      <c r="H137" t="str">
        <f>产品[[#This Row],[产品一级分类]]&amp;"→ "&amp; UPPER(产品[[#This Row],[产品标识]]) &amp; "→ " &amp; 产品[[#This Row],[产品名]]</f>
        <v>安全→ MRM→ 营销风控</v>
      </c>
      <c r="L137" t="str">
        <v>安全→ MRM→ 营销风控</v>
      </c>
    </row>
    <row r="138" spans="1:12" hidden="1">
      <c r="A138" t="s">
        <v>567</v>
      </c>
      <c r="B138" t="s">
        <v>647</v>
      </c>
      <c r="C138" t="s">
        <v>684</v>
      </c>
      <c r="D138" t="s">
        <v>685</v>
      </c>
      <c r="E138" t="s">
        <v>686</v>
      </c>
      <c r="F138" t="s">
        <v>687</v>
      </c>
      <c r="G138" s="56" t="str">
        <f>HYPERLINK(产品[[#This Row],[产品URL]],产品[[#This Row],[产品标识]])</f>
        <v>captcha</v>
      </c>
      <c r="H138" t="str">
        <f>产品[[#This Row],[产品一级分类]]&amp;"→ "&amp; UPPER(产品[[#This Row],[产品标识]]) &amp; "→ " &amp; 产品[[#This Row],[产品名]]</f>
        <v>安全→ CAPTCHA→ 验证码</v>
      </c>
      <c r="L138" t="str">
        <v>安全→ CAPTCHA→ 验证码</v>
      </c>
    </row>
    <row r="139" spans="1:12" hidden="1">
      <c r="A139" t="s">
        <v>567</v>
      </c>
      <c r="B139" t="s">
        <v>647</v>
      </c>
      <c r="C139" t="s">
        <v>688</v>
      </c>
      <c r="D139" t="s">
        <v>689</v>
      </c>
      <c r="E139" t="s">
        <v>690</v>
      </c>
      <c r="F139" t="s">
        <v>691</v>
      </c>
      <c r="G139" s="56" t="str">
        <f>HYPERLINK(产品[[#This Row],[产品URL]],产品[[#This Row],[产品标识]])</f>
        <v>tms</v>
      </c>
      <c r="H139" t="str">
        <f>产品[[#This Row],[产品一级分类]]&amp;"→ "&amp; UPPER(产品[[#This Row],[产品标识]]) &amp; "→ " &amp; 产品[[#This Row],[产品名]]</f>
        <v>安全→ TMS→ 文本内容安全</v>
      </c>
      <c r="L139" t="str">
        <v>安全→ TMS→ 文本内容安全</v>
      </c>
    </row>
    <row r="140" spans="1:12" hidden="1">
      <c r="A140" t="s">
        <v>567</v>
      </c>
      <c r="B140" t="s">
        <v>647</v>
      </c>
      <c r="C140" t="s">
        <v>692</v>
      </c>
      <c r="D140" t="s">
        <v>689</v>
      </c>
      <c r="E140" t="s">
        <v>693</v>
      </c>
      <c r="F140" t="s">
        <v>694</v>
      </c>
      <c r="G140" s="56" t="str">
        <f>HYPERLINK(产品[[#This Row],[产品URL]],产品[[#This Row],[产品标识]])</f>
        <v>ims</v>
      </c>
      <c r="H140" t="str">
        <f>产品[[#This Row],[产品一级分类]]&amp;"→ "&amp; UPPER(产品[[#This Row],[产品标识]]) &amp; "→ " &amp; 产品[[#This Row],[产品名]]</f>
        <v>安全→ IMS→ 图片内容安全</v>
      </c>
      <c r="L140" t="str">
        <v>安全→ IMS→ 图片内容安全</v>
      </c>
    </row>
    <row r="141" spans="1:12" hidden="1">
      <c r="A141" t="s">
        <v>567</v>
      </c>
      <c r="B141" t="s">
        <v>647</v>
      </c>
      <c r="C141" t="s">
        <v>695</v>
      </c>
      <c r="D141" t="s">
        <v>696</v>
      </c>
      <c r="E141" t="s">
        <v>697</v>
      </c>
      <c r="F141" t="s">
        <v>698</v>
      </c>
      <c r="G141" s="56" t="str">
        <f>HYPERLINK(产品[[#This Row],[产品URL]],产品[[#This Row],[产品标识]])</f>
        <v>ams</v>
      </c>
      <c r="H141" t="str">
        <f>产品[[#This Row],[产品一级分类]]&amp;"→ "&amp; UPPER(产品[[#This Row],[产品标识]]) &amp; "→ " &amp; 产品[[#This Row],[产品名]]</f>
        <v>安全→ AMS→ 音频内容安全</v>
      </c>
      <c r="L141" t="str">
        <v>安全→ AMS→ 音频内容安全</v>
      </c>
    </row>
    <row r="142" spans="1:12" hidden="1">
      <c r="A142" t="s">
        <v>567</v>
      </c>
      <c r="B142" t="s">
        <v>647</v>
      </c>
      <c r="C142" t="s">
        <v>699</v>
      </c>
      <c r="D142" t="s">
        <v>700</v>
      </c>
      <c r="E142" t="s">
        <v>701</v>
      </c>
      <c r="F142" t="s">
        <v>702</v>
      </c>
      <c r="G142" s="56" t="str">
        <f>HYPERLINK(产品[[#This Row],[产品URL]],产品[[#This Row],[产品标识]])</f>
        <v>vm</v>
      </c>
      <c r="H142" t="str">
        <f>产品[[#This Row],[产品一级分类]]&amp;"→ "&amp; UPPER(产品[[#This Row],[产品标识]]) &amp; "→ " &amp; 产品[[#This Row],[产品名]]</f>
        <v>安全→ VM→ 视频内容安全</v>
      </c>
      <c r="L142" t="str">
        <v>安全→ VM→ 视频内容安全</v>
      </c>
    </row>
    <row r="143" spans="1:12" hidden="1">
      <c r="A143" t="s">
        <v>567</v>
      </c>
      <c r="B143" t="s">
        <v>647</v>
      </c>
      <c r="C143" t="s">
        <v>703</v>
      </c>
      <c r="D143" t="s">
        <v>704</v>
      </c>
      <c r="E143" t="s">
        <v>705</v>
      </c>
      <c r="F143" t="s">
        <v>706</v>
      </c>
      <c r="G143" s="56" t="str">
        <f>HYPERLINK(产品[[#This Row],[产品URL]],产品[[#This Row],[产品标识]])</f>
        <v>smpn</v>
      </c>
      <c r="H143" t="str">
        <f>产品[[#This Row],[产品一级分类]]&amp;"→ "&amp; UPPER(产品[[#This Row],[产品标识]]) &amp; "→ " &amp; 产品[[#This Row],[产品名]]</f>
        <v>安全→ SMPN→ 营销号码安全</v>
      </c>
      <c r="L143" t="str">
        <v>安全→ SMPN→ 营销号码安全</v>
      </c>
    </row>
    <row r="144" spans="1:12" hidden="1">
      <c r="A144" t="s">
        <v>567</v>
      </c>
      <c r="B144" t="s">
        <v>647</v>
      </c>
      <c r="C144" t="s">
        <v>707</v>
      </c>
      <c r="D144" t="s">
        <v>708</v>
      </c>
      <c r="E144" t="s">
        <v>709</v>
      </c>
      <c r="F144" t="s">
        <v>710</v>
      </c>
      <c r="G144" s="56" t="str">
        <f>HYPERLINK(产品[[#This Row],[产品URL]],产品[[#This Row],[产品标识]])</f>
        <v>bri</v>
      </c>
      <c r="H144" t="str">
        <f>产品[[#This Row],[产品一级分类]]&amp;"→ "&amp; UPPER(产品[[#This Row],[产品标识]]) &amp; "→ " &amp; 产品[[#This Row],[产品名]]</f>
        <v>安全→ BRI→ 业务风险情报</v>
      </c>
      <c r="L144" t="str">
        <v>安全→ BRI→ 业务风险情报</v>
      </c>
    </row>
    <row r="145" spans="1:12" hidden="1">
      <c r="A145" t="s">
        <v>567</v>
      </c>
      <c r="B145" t="s">
        <v>647</v>
      </c>
      <c r="C145" t="s">
        <v>711</v>
      </c>
      <c r="D145" t="s">
        <v>712</v>
      </c>
      <c r="E145" t="s">
        <v>713</v>
      </c>
      <c r="F145" t="s">
        <v>714</v>
      </c>
      <c r="G145" s="56" t="str">
        <f>HYPERLINK(产品[[#This Row],[产品URL]],产品[[#This Row],[产品标识]])</f>
        <v>fele</v>
      </c>
      <c r="H145" t="str">
        <f>产品[[#This Row],[产品一级分类]]&amp;"→ "&amp; UPPER(产品[[#This Row],[产品标识]]) &amp; "→ " &amp; 产品[[#This Row],[产品名]]</f>
        <v>安全→ FELE→ 联邦学习</v>
      </c>
      <c r="L145" t="str">
        <v>安全→ FELE→ 联邦学习</v>
      </c>
    </row>
    <row r="146" spans="1:12" hidden="1">
      <c r="A146" t="s">
        <v>567</v>
      </c>
      <c r="B146" t="s">
        <v>647</v>
      </c>
      <c r="C146" t="s">
        <v>715</v>
      </c>
      <c r="D146" t="s">
        <v>716</v>
      </c>
      <c r="E146" t="s">
        <v>717</v>
      </c>
      <c r="F146" t="s">
        <v>718</v>
      </c>
      <c r="G146" s="56" t="str">
        <f>HYPERLINK(产品[[#This Row],[产品URL]],产品[[#This Row],[产品标识]])</f>
        <v>esc</v>
      </c>
      <c r="H146" t="str">
        <f>产品[[#This Row],[产品一级分类]]&amp;"→ "&amp; UPPER(产品[[#This Row],[产品标识]]) &amp; "→ " &amp; 产品[[#This Row],[产品名]]</f>
        <v>安全→ ESC→ 邮件证书</v>
      </c>
      <c r="L146" t="str">
        <v>安全→ ESC→ 邮件证书</v>
      </c>
    </row>
    <row r="147" spans="1:12" hidden="1">
      <c r="A147" t="s">
        <v>567</v>
      </c>
      <c r="B147" t="s">
        <v>647</v>
      </c>
      <c r="C147" t="s">
        <v>719</v>
      </c>
      <c r="D147" t="s">
        <v>669</v>
      </c>
      <c r="E147" t="s">
        <v>720</v>
      </c>
      <c r="F147" t="s">
        <v>721</v>
      </c>
      <c r="G147" s="56" t="str">
        <f>HYPERLINK(产品[[#This Row],[产品URL]],产品[[#This Row],[产品标识]])</f>
        <v>rce</v>
      </c>
      <c r="H147" t="str">
        <f>产品[[#This Row],[产品一级分类]]&amp;"→ "&amp; UPPER(产品[[#This Row],[产品标识]]) &amp; "→ " &amp; 产品[[#This Row],[产品名]]</f>
        <v>安全→ RCE→ 全栈式风控引擎</v>
      </c>
      <c r="L147" t="str">
        <v>安全→ RCE→ 全栈式风控引擎</v>
      </c>
    </row>
    <row r="148" spans="1:12" hidden="1">
      <c r="A148" t="s">
        <v>567</v>
      </c>
      <c r="B148" t="s">
        <v>647</v>
      </c>
      <c r="C148" t="s">
        <v>722</v>
      </c>
      <c r="D148" t="s">
        <v>723</v>
      </c>
      <c r="E148" t="s">
        <v>724</v>
      </c>
      <c r="F148" t="s">
        <v>725</v>
      </c>
      <c r="G148" s="56" t="str">
        <f>HYPERLINK(产品[[#This Row],[产品URL]],产品[[#This Row],[产品标识]])</f>
        <v>smop</v>
      </c>
      <c r="H148" t="str">
        <f>产品[[#This Row],[产品一级分类]]&amp;"→ "&amp; UPPER(产品[[#This Row],[产品标识]]) &amp; "→ " &amp; 产品[[#This Row],[产品名]]</f>
        <v>安全→ SMOP→ 安全营销运营平台</v>
      </c>
      <c r="L148" t="str">
        <v>安全→ SMOP→ 安全营销运营平台</v>
      </c>
    </row>
    <row r="149" spans="1:12" hidden="1">
      <c r="A149" t="s">
        <v>567</v>
      </c>
      <c r="B149" t="s">
        <v>647</v>
      </c>
      <c r="C149" t="s">
        <v>726</v>
      </c>
      <c r="D149" t="s">
        <v>727</v>
      </c>
      <c r="E149" t="s">
        <v>728</v>
      </c>
      <c r="F149" t="s">
        <v>729</v>
      </c>
      <c r="G149" s="56" t="str">
        <f>HYPERLINK(产品[[#This Row],[产品URL]],产品[[#This Row],[产品标识]])</f>
        <v>pds</v>
      </c>
      <c r="H149" t="str">
        <f>产品[[#This Row],[产品一级分类]]&amp;"→ "&amp; UPPER(产品[[#This Row],[产品标识]]) &amp; "→ " &amp; 产品[[#This Row],[产品名]]</f>
        <v>安全→ PDS→ 私域安全</v>
      </c>
      <c r="L149" t="str">
        <v>安全→ PDS→ 私域安全</v>
      </c>
    </row>
    <row r="150" spans="1:12" hidden="1">
      <c r="A150" t="s">
        <v>567</v>
      </c>
      <c r="B150" t="s">
        <v>730</v>
      </c>
      <c r="C150" t="s">
        <v>731</v>
      </c>
      <c r="D150" t="s">
        <v>732</v>
      </c>
      <c r="E150" t="s">
        <v>733</v>
      </c>
      <c r="F150" t="s">
        <v>734</v>
      </c>
      <c r="G150" s="56" t="str">
        <f>HYPERLINK(产品[[#This Row],[产品URL]],产品[[#This Row],[产品标识]])</f>
        <v>expert-service</v>
      </c>
      <c r="H150" t="str">
        <f>产品[[#This Row],[产品一级分类]]&amp;"→ "&amp; UPPER(产品[[#This Row],[产品标识]]) &amp; "→ " &amp; 产品[[#This Row],[产品名]]</f>
        <v>安全→ EXPERT-SERVICE→ 安全专家服务</v>
      </c>
      <c r="L150" t="str">
        <v>安全→ EXPERT-SERVICE→ 安全专家服务</v>
      </c>
    </row>
    <row r="151" spans="1:12" hidden="1">
      <c r="A151" t="s">
        <v>567</v>
      </c>
      <c r="B151" t="s">
        <v>730</v>
      </c>
      <c r="C151" t="s">
        <v>735</v>
      </c>
      <c r="D151" t="s">
        <v>736</v>
      </c>
      <c r="E151" t="s">
        <v>737</v>
      </c>
      <c r="F151" t="s">
        <v>738</v>
      </c>
      <c r="G151" s="56" t="str">
        <f>HYPERLINK(产品[[#This Row],[产品URL]],产品[[#This Row],[产品标识]])</f>
        <v>atts</v>
      </c>
      <c r="H151" t="str">
        <f>产品[[#This Row],[产品一级分类]]&amp;"→ "&amp; UPPER(产品[[#This Row],[产品标识]]) &amp; "→ " &amp; 产品[[#This Row],[产品名]]</f>
        <v>安全→ ATTS→ 高级威胁追溯系统</v>
      </c>
      <c r="L151" t="str">
        <v>安全→ ATTS→ 高级威胁追溯系统</v>
      </c>
    </row>
    <row r="152" spans="1:12" hidden="1">
      <c r="A152" t="s">
        <v>567</v>
      </c>
      <c r="B152" t="s">
        <v>730</v>
      </c>
      <c r="C152" t="s">
        <v>739</v>
      </c>
      <c r="D152" t="s">
        <v>740</v>
      </c>
      <c r="E152" t="s">
        <v>741</v>
      </c>
      <c r="F152" t="s">
        <v>742</v>
      </c>
      <c r="G152" s="56" t="str">
        <f>HYPERLINK(产品[[#This Row],[产品URL]],产品[[#This Row],[产品标识]])</f>
        <v>tics</v>
      </c>
      <c r="H152" t="str">
        <f>产品[[#This Row],[产品一级分类]]&amp;"→ "&amp; UPPER(产品[[#This Row],[产品标识]]) &amp; "→ " &amp; 产品[[#This Row],[产品名]]</f>
        <v>安全→ TICS→ 威胁情报云查服务</v>
      </c>
      <c r="L152" t="str">
        <v>安全→ TICS→ 威胁情报云查服务</v>
      </c>
    </row>
    <row r="153" spans="1:12" hidden="1">
      <c r="A153" t="s">
        <v>567</v>
      </c>
      <c r="B153" t="s">
        <v>730</v>
      </c>
      <c r="C153" t="s">
        <v>743</v>
      </c>
      <c r="D153" t="s">
        <v>744</v>
      </c>
      <c r="E153" t="s">
        <v>745</v>
      </c>
      <c r="F153" t="s">
        <v>746</v>
      </c>
      <c r="G153" s="56" t="str">
        <f>HYPERLINK(产品[[#This Row],[产品URL]],产品[[#This Row],[产品标识]])</f>
        <v>mss</v>
      </c>
      <c r="H153" t="str">
        <f>产品[[#This Row],[产品一级分类]]&amp;"→ "&amp; UPPER(产品[[#This Row],[产品标识]]) &amp; "→ " &amp; 产品[[#This Row],[产品名]]</f>
        <v>安全→ MSS→ 安全托管服务</v>
      </c>
      <c r="L153" t="str">
        <v>安全→ MSS→ 安全托管服务</v>
      </c>
    </row>
    <row r="154" spans="1:12" hidden="1">
      <c r="A154" t="s">
        <v>567</v>
      </c>
      <c r="B154" t="s">
        <v>730</v>
      </c>
      <c r="C154" t="s">
        <v>747</v>
      </c>
      <c r="D154" t="s">
        <v>748</v>
      </c>
      <c r="E154" t="s">
        <v>749</v>
      </c>
      <c r="F154" t="s">
        <v>750</v>
      </c>
      <c r="G154" s="56" t="str">
        <f>HYPERLINK(产品[[#This Row],[产品URL]],产品[[#This Row],[产品标识]])</f>
        <v>ccms</v>
      </c>
      <c r="H154" t="str">
        <f>产品[[#This Row],[产品一级分类]]&amp;"→ "&amp; UPPER(产品[[#This Row],[产品标识]]) &amp; "→ " &amp; 产品[[#This Row],[产品名]]</f>
        <v>安全→ CCMS→ 网络空间云监测系统</v>
      </c>
      <c r="L154" t="str">
        <v>安全→ CCMS→ 网络空间云监测系统</v>
      </c>
    </row>
    <row r="155" spans="1:12" hidden="1">
      <c r="A155" t="s">
        <v>567</v>
      </c>
      <c r="B155" t="s">
        <v>751</v>
      </c>
      <c r="C155" t="s">
        <v>752</v>
      </c>
      <c r="D155" t="s">
        <v>753</v>
      </c>
      <c r="E155" t="s">
        <v>754</v>
      </c>
      <c r="F155" t="s">
        <v>755</v>
      </c>
      <c r="G155" s="56" t="str">
        <f>HYPERLINK(产品[[#This Row],[产品URL]],产品[[#This Row],[产品标识]])</f>
        <v>soc</v>
      </c>
      <c r="H155" t="str">
        <f>产品[[#This Row],[产品一级分类]]&amp;"→ "&amp; UPPER(产品[[#This Row],[产品标识]]) &amp; "→ " &amp; 产品[[#This Row],[产品名]]</f>
        <v>安全→ SOC→ 安全运营中心</v>
      </c>
      <c r="L155" t="str">
        <v>安全→ SOC→ 安全运营中心</v>
      </c>
    </row>
    <row r="156" spans="1:12" hidden="1">
      <c r="A156" t="s">
        <v>567</v>
      </c>
      <c r="B156" t="s">
        <v>756</v>
      </c>
      <c r="C156" t="s">
        <v>757</v>
      </c>
      <c r="D156" t="s">
        <v>758</v>
      </c>
      <c r="E156" t="s">
        <v>759</v>
      </c>
      <c r="F156" t="s">
        <v>760</v>
      </c>
      <c r="G156" s="56" t="str">
        <f>HYPERLINK(产品[[#This Row],[产品URL]],产品[[#This Row],[产品标识]])</f>
        <v>waf</v>
      </c>
      <c r="H156" t="str">
        <f>产品[[#This Row],[产品一级分类]]&amp;"→ "&amp; UPPER(产品[[#This Row],[产品标识]]) &amp; "→ " &amp; 产品[[#This Row],[产品名]]</f>
        <v>安全→ WAF→ Web 应用防火墙</v>
      </c>
      <c r="L156" t="str">
        <v>安全→ WAF→ Web 应用防火墙</v>
      </c>
    </row>
    <row r="157" spans="1:12" hidden="1">
      <c r="A157" t="s">
        <v>567</v>
      </c>
      <c r="B157" t="s">
        <v>756</v>
      </c>
      <c r="C157" t="s">
        <v>761</v>
      </c>
      <c r="D157" t="s">
        <v>762</v>
      </c>
      <c r="E157" t="s">
        <v>763</v>
      </c>
      <c r="F157" t="s">
        <v>764</v>
      </c>
      <c r="G157" s="56" t="str">
        <f>HYPERLINK(产品[[#This Row],[产品URL]],产品[[#This Row],[产品标识]])</f>
        <v>sase</v>
      </c>
      <c r="H157" t="str">
        <f>产品[[#This Row],[产品一级分类]]&amp;"→ "&amp; UPPER(产品[[#This Row],[产品标识]]) &amp; "→ " &amp; 产品[[#This Row],[产品名]]</f>
        <v>安全→ SASE→ iOA 应用安全访问服务</v>
      </c>
      <c r="L157" t="str">
        <v>安全→ SASE→ iOA 应用安全访问服务</v>
      </c>
    </row>
    <row r="158" spans="1:12" hidden="1">
      <c r="A158" t="s">
        <v>567</v>
      </c>
      <c r="B158" t="s">
        <v>756</v>
      </c>
      <c r="C158" t="s">
        <v>765</v>
      </c>
      <c r="D158" t="s">
        <v>766</v>
      </c>
      <c r="E158" t="s">
        <v>767</v>
      </c>
      <c r="F158" t="s">
        <v>768</v>
      </c>
      <c r="G158" s="56" t="str">
        <f>HYPERLINK(产品[[#This Row],[产品URL]],产品[[#This Row],[产品标识]])</f>
        <v>vss</v>
      </c>
      <c r="H158" t="str">
        <f>产品[[#This Row],[产品一级分类]]&amp;"→ "&amp; UPPER(产品[[#This Row],[产品标识]]) &amp; "→ " &amp; 产品[[#This Row],[产品名]]</f>
        <v>安全→ VSS→ 漏洞扫描服务</v>
      </c>
      <c r="L158" t="str">
        <v>安全→ VSS→ 漏洞扫描服务</v>
      </c>
    </row>
    <row r="159" spans="1:12" hidden="1">
      <c r="A159" t="s">
        <v>567</v>
      </c>
      <c r="B159" t="s">
        <v>756</v>
      </c>
      <c r="C159" t="s">
        <v>769</v>
      </c>
      <c r="D159" t="s">
        <v>770</v>
      </c>
      <c r="E159" t="s">
        <v>771</v>
      </c>
      <c r="F159" t="s">
        <v>772</v>
      </c>
      <c r="G159" s="56" t="str">
        <f>HYPERLINK(产品[[#This Row],[产品URL]],产品[[#This Row],[产品标识]])</f>
        <v>ms</v>
      </c>
      <c r="H159" t="str">
        <f>产品[[#This Row],[产品一级分类]]&amp;"→ "&amp; UPPER(产品[[#This Row],[产品标识]]) &amp; "→ " &amp; 产品[[#This Row],[产品名]]</f>
        <v>安全→ MS→ 移动应用安全</v>
      </c>
      <c r="L159" t="str">
        <v>安全→ MS→ 移动应用安全</v>
      </c>
    </row>
    <row r="160" spans="1:12" hidden="1">
      <c r="A160" t="s">
        <v>567</v>
      </c>
      <c r="B160" t="s">
        <v>756</v>
      </c>
      <c r="C160" t="s">
        <v>773</v>
      </c>
      <c r="D160" t="s">
        <v>774</v>
      </c>
      <c r="E160" t="s">
        <v>775</v>
      </c>
      <c r="F160" t="s">
        <v>776</v>
      </c>
      <c r="G160" s="56" t="str">
        <f>HYPERLINK(产品[[#This Row],[产品URL]],产品[[#This Row],[产品标识]])</f>
        <v>ace</v>
      </c>
      <c r="H160" t="str">
        <f>产品[[#This Row],[产品一级分类]]&amp;"→ "&amp; UPPER(产品[[#This Row],[产品标识]]) &amp; "→ " &amp; 产品[[#This Row],[产品名]]</f>
        <v>安全→ ACE→ 手游安全</v>
      </c>
      <c r="L160" t="str">
        <v>安全→ ACE→ 手游安全</v>
      </c>
    </row>
    <row r="161" spans="1:12" hidden="1">
      <c r="A161" t="s">
        <v>567</v>
      </c>
      <c r="B161" t="s">
        <v>756</v>
      </c>
      <c r="C161" t="s">
        <v>777</v>
      </c>
      <c r="D161" t="s">
        <v>778</v>
      </c>
      <c r="E161" t="s">
        <v>779</v>
      </c>
      <c r="F161" t="s">
        <v>780</v>
      </c>
      <c r="G161" s="56" t="str">
        <f>HYPERLINK(产品[[#This Row],[产品URL]],产品[[#This Row],[产品标识]])</f>
        <v>mmps</v>
      </c>
      <c r="H161" t="str">
        <f>产品[[#This Row],[产品一级分类]]&amp;"→ "&amp; UPPER(产品[[#This Row],[产品标识]]) &amp; "→ " &amp; 产品[[#This Row],[产品名]]</f>
        <v>安全→ MMPS→ 小程序安全</v>
      </c>
      <c r="L161" t="str">
        <v>安全→ MMPS→ 小程序安全</v>
      </c>
    </row>
    <row r="162" spans="1:12" hidden="1">
      <c r="A162" t="s">
        <v>567</v>
      </c>
      <c r="B162" t="s">
        <v>756</v>
      </c>
      <c r="C162" t="s">
        <v>781</v>
      </c>
      <c r="D162" t="s">
        <v>782</v>
      </c>
      <c r="E162" t="s">
        <v>783</v>
      </c>
      <c r="F162" t="s">
        <v>784</v>
      </c>
      <c r="G162" s="56" t="str">
        <f>HYPERLINK(产品[[#This Row],[产品URL]],产品[[#This Row],[产品标识]])</f>
        <v>sdp</v>
      </c>
      <c r="H162" t="str">
        <f>产品[[#This Row],[产品一级分类]]&amp;"→ "&amp; UPPER(产品[[#This Row],[产品标识]]) &amp; "→ " &amp; 产品[[#This Row],[产品名]]</f>
        <v>安全→ SDP→ 软件定义边界</v>
      </c>
      <c r="L162" t="str">
        <v>安全→ SDP→ 软件定义边界</v>
      </c>
    </row>
    <row r="163" spans="1:12" hidden="1">
      <c r="A163" t="s">
        <v>567</v>
      </c>
      <c r="B163" t="s">
        <v>756</v>
      </c>
      <c r="C163" t="s">
        <v>785</v>
      </c>
      <c r="D163" t="s">
        <v>786</v>
      </c>
      <c r="E163" t="s">
        <v>787</v>
      </c>
      <c r="F163" t="s">
        <v>788</v>
      </c>
      <c r="G163" s="56" t="str">
        <f>HYPERLINK(产品[[#This Row],[产品URL]],产品[[#This Row],[产品标识]])</f>
        <v>asd</v>
      </c>
      <c r="H163" t="str">
        <f>产品[[#This Row],[产品一级分类]]&amp;"→ "&amp; UPPER(产品[[#This Row],[产品标识]]) &amp; "→ " &amp; 产品[[#This Row],[产品名]]</f>
        <v>安全→ ASD→ 应用安全开发</v>
      </c>
      <c r="L163" t="str">
        <v>安全→ ASD→ 应用安全开发</v>
      </c>
    </row>
    <row r="164" spans="1:12" hidden="1">
      <c r="A164" t="s">
        <v>567</v>
      </c>
      <c r="B164" t="s">
        <v>789</v>
      </c>
      <c r="C164" t="s">
        <v>790</v>
      </c>
      <c r="D164" t="s">
        <v>791</v>
      </c>
      <c r="E164" t="s">
        <v>792</v>
      </c>
      <c r="F164" t="s">
        <v>793</v>
      </c>
      <c r="G164" s="56" t="str">
        <f>HYPERLINK(产品[[#This Row],[产品URL]],产品[[#This Row],[产品标识]])</f>
        <v>mfas</v>
      </c>
      <c r="H164" t="str">
        <f>产品[[#This Row],[产品一级分类]]&amp;"→ "&amp; UPPER(产品[[#This Row],[产品标识]]) &amp; "→ " &amp; 产品[[#This Row],[产品名]]</f>
        <v>安全→ MFAS→ 多因子身份认证</v>
      </c>
      <c r="L164" t="str">
        <v>安全→ MFAS→ 多因子身份认证</v>
      </c>
    </row>
    <row r="165" spans="1:12" hidden="1">
      <c r="A165" t="s">
        <v>794</v>
      </c>
      <c r="B165" t="s">
        <v>795</v>
      </c>
      <c r="C165" t="s">
        <v>796</v>
      </c>
      <c r="D165" t="s">
        <v>797</v>
      </c>
      <c r="E165" t="s">
        <v>798</v>
      </c>
      <c r="F165" t="s">
        <v>799</v>
      </c>
      <c r="G165" s="56" t="str">
        <f>HYPERLINK(产品[[#This Row],[产品URL]],产品[[#This Row],[产品标识]])</f>
        <v>emr</v>
      </c>
      <c r="H165" t="str">
        <f>产品[[#This Row],[产品一级分类]]&amp;"→ "&amp; UPPER(产品[[#This Row],[产品标识]]) &amp; "→ " &amp; 产品[[#This Row],[产品名]]</f>
        <v>大数据→ EMR→ 弹性 MapReduce</v>
      </c>
      <c r="L165" t="str">
        <v>大数据→ EMR→ 弹性 MapReduce</v>
      </c>
    </row>
    <row r="166" spans="1:12" hidden="1">
      <c r="A166" t="s">
        <v>794</v>
      </c>
      <c r="B166" t="s">
        <v>795</v>
      </c>
      <c r="C166" t="s">
        <v>800</v>
      </c>
      <c r="D166" t="s">
        <v>801</v>
      </c>
      <c r="E166" t="s">
        <v>802</v>
      </c>
      <c r="F166" t="s">
        <v>803</v>
      </c>
      <c r="G166" s="56" t="str">
        <f>HYPERLINK(产品[[#This Row],[产品URL]],产品[[#This Row],[产品标识]])</f>
        <v>es</v>
      </c>
      <c r="H166" t="str">
        <f>产品[[#This Row],[产品一级分类]]&amp;"→ "&amp; UPPER(产品[[#This Row],[产品标识]]) &amp; "→ " &amp; 产品[[#This Row],[产品名]]</f>
        <v>大数据→ ES→ Elasticsearch Service</v>
      </c>
      <c r="L166" t="str">
        <v>大数据→ ES→ Elasticsearch Service</v>
      </c>
    </row>
    <row r="167" spans="1:12" hidden="1">
      <c r="A167" t="s">
        <v>794</v>
      </c>
      <c r="B167" t="s">
        <v>795</v>
      </c>
      <c r="C167" t="s">
        <v>804</v>
      </c>
      <c r="D167" t="s">
        <v>805</v>
      </c>
      <c r="E167" t="s">
        <v>806</v>
      </c>
      <c r="F167" t="s">
        <v>807</v>
      </c>
      <c r="G167" s="56" t="str">
        <f>HYPERLINK(产品[[#This Row],[产品URL]],产品[[#This Row],[产品标识]])</f>
        <v>oceanus</v>
      </c>
      <c r="H167" t="str">
        <f>产品[[#This Row],[产品一级分类]]&amp;"→ "&amp; UPPER(产品[[#This Row],[产品标识]]) &amp; "→ " &amp; 产品[[#This Row],[产品名]]</f>
        <v>大数据→ OCEANUS→ 流计算 Oceanus</v>
      </c>
      <c r="L167" t="str">
        <v>大数据→ OCEANUS→ 流计算 Oceanus</v>
      </c>
    </row>
    <row r="168" spans="1:12" hidden="1">
      <c r="A168" t="s">
        <v>794</v>
      </c>
      <c r="B168" t="s">
        <v>795</v>
      </c>
      <c r="C168" t="s">
        <v>808</v>
      </c>
      <c r="D168" t="s">
        <v>809</v>
      </c>
      <c r="E168" t="s">
        <v>810</v>
      </c>
      <c r="F168" t="s">
        <v>811</v>
      </c>
      <c r="G168" s="56" t="str">
        <f>HYPERLINK(产品[[#This Row],[产品URL]],产品[[#This Row],[产品标识]])</f>
        <v>cdwpg</v>
      </c>
      <c r="H168" t="str">
        <f>产品[[#This Row],[产品一级分类]]&amp;"→ "&amp; UPPER(产品[[#This Row],[产品标识]]) &amp; "→ " &amp; 产品[[#This Row],[产品名]]</f>
        <v>大数据→ CDWPG→ 云数据仓库 PostgreSQL</v>
      </c>
      <c r="L168" t="str">
        <v>大数据→ CDWPG→ 云数据仓库 PostgreSQL</v>
      </c>
    </row>
    <row r="169" spans="1:12" hidden="1">
      <c r="A169" t="s">
        <v>794</v>
      </c>
      <c r="B169" t="s">
        <v>795</v>
      </c>
      <c r="C169" t="s">
        <v>812</v>
      </c>
      <c r="D169" t="s">
        <v>813</v>
      </c>
      <c r="E169" t="s">
        <v>814</v>
      </c>
      <c r="F169" t="s">
        <v>815</v>
      </c>
      <c r="G169" s="56" t="str">
        <f>HYPERLINK(产品[[#This Row],[产品URL]],产品[[#This Row],[产品标识]])</f>
        <v>cdwch</v>
      </c>
      <c r="H169" t="str">
        <f>产品[[#This Row],[产品一级分类]]&amp;"→ "&amp; UPPER(产品[[#This Row],[产品标识]]) &amp; "→ " &amp; 产品[[#This Row],[产品名]]</f>
        <v>大数据→ CDWCH→ 云数据仓库 ClickHouse</v>
      </c>
      <c r="L169" t="str">
        <v>大数据→ CDWCH→ 云数据仓库 ClickHouse</v>
      </c>
    </row>
    <row r="170" spans="1:12" hidden="1">
      <c r="A170" t="s">
        <v>794</v>
      </c>
      <c r="B170" t="s">
        <v>795</v>
      </c>
      <c r="C170" t="s">
        <v>816</v>
      </c>
      <c r="D170" t="s">
        <v>817</v>
      </c>
      <c r="E170" t="s">
        <v>818</v>
      </c>
      <c r="F170" t="s">
        <v>819</v>
      </c>
      <c r="G170" s="56" t="str">
        <f>HYPERLINK(产品[[#This Row],[产品URL]],产品[[#This Row],[产品标识]])</f>
        <v>cdwdoris</v>
      </c>
      <c r="H170" t="str">
        <f>产品[[#This Row],[产品一级分类]]&amp;"→ "&amp; UPPER(产品[[#This Row],[产品标识]]) &amp; "→ " &amp; 产品[[#This Row],[产品名]]</f>
        <v>大数据→ CDWDORIS→ 云数据仓库 Doris</v>
      </c>
      <c r="L170" t="str">
        <v>大数据→ CDWDORIS→ 云数据仓库 Doris</v>
      </c>
    </row>
    <row r="171" spans="1:12" hidden="1">
      <c r="A171" t="s">
        <v>794</v>
      </c>
      <c r="B171" t="s">
        <v>795</v>
      </c>
      <c r="C171" t="s">
        <v>820</v>
      </c>
      <c r="D171" t="s">
        <v>821</v>
      </c>
      <c r="E171" t="s">
        <v>822</v>
      </c>
      <c r="F171" t="s">
        <v>823</v>
      </c>
      <c r="G171" s="56" t="str">
        <f>HYPERLINK(产品[[#This Row],[产品URL]],产品[[#This Row],[产品标识]])</f>
        <v>dlc</v>
      </c>
      <c r="H171" t="str">
        <f>产品[[#This Row],[产品一级分类]]&amp;"→ "&amp; UPPER(产品[[#This Row],[产品标识]]) &amp; "→ " &amp; 产品[[#This Row],[产品名]]</f>
        <v>大数据→ DLC→ 数据湖计算 DLC</v>
      </c>
      <c r="L171" t="str">
        <v>大数据→ DLC→ 数据湖计算 DLC</v>
      </c>
    </row>
    <row r="172" spans="1:12" hidden="1">
      <c r="A172" t="s">
        <v>794</v>
      </c>
      <c r="B172" t="s">
        <v>795</v>
      </c>
      <c r="C172" t="s">
        <v>824</v>
      </c>
      <c r="D172" t="s">
        <v>825</v>
      </c>
      <c r="E172" t="s">
        <v>826</v>
      </c>
      <c r="F172" t="s">
        <v>827</v>
      </c>
      <c r="G172" s="56" t="str">
        <f>HYPERLINK(产品[[#This Row],[产品URL]],产品[[#This Row],[产品标识]])</f>
        <v>dlf</v>
      </c>
      <c r="H172" t="str">
        <f>产品[[#This Row],[产品一级分类]]&amp;"→ "&amp; UPPER(产品[[#This Row],[产品标识]]) &amp; "→ " &amp; 产品[[#This Row],[产品名]]</f>
        <v>大数据→ DLF→ 数据湖构建 DLF</v>
      </c>
      <c r="L172" t="str">
        <v>大数据→ DLF→ 数据湖构建 DLF</v>
      </c>
    </row>
    <row r="173" spans="1:12" hidden="1">
      <c r="A173" t="s">
        <v>794</v>
      </c>
      <c r="B173" t="s">
        <v>795</v>
      </c>
      <c r="C173" t="s">
        <v>828</v>
      </c>
      <c r="D173" t="s">
        <v>829</v>
      </c>
      <c r="E173" t="s">
        <v>830</v>
      </c>
      <c r="F173" t="s">
        <v>831</v>
      </c>
      <c r="G173" s="56" t="str">
        <f>HYPERLINK(产品[[#This Row],[产品URL]],产品[[#This Row],[产品标识]])</f>
        <v>bi</v>
      </c>
      <c r="H173" t="str">
        <f>产品[[#This Row],[产品一级分类]]&amp;"→ "&amp; UPPER(产品[[#This Row],[产品标识]]) &amp; "→ " &amp; 产品[[#This Row],[产品名]]</f>
        <v>大数据→ BI→ 商业智能分析 BI</v>
      </c>
      <c r="L173" t="str">
        <v>大数据→ BI→ 商业智能分析 BI</v>
      </c>
    </row>
    <row r="174" spans="1:12" hidden="1">
      <c r="A174" t="s">
        <v>794</v>
      </c>
      <c r="B174" t="s">
        <v>832</v>
      </c>
      <c r="C174" t="s">
        <v>833</v>
      </c>
      <c r="D174" t="s">
        <v>834</v>
      </c>
      <c r="E174" t="s">
        <v>835</v>
      </c>
      <c r="F174" t="s">
        <v>836</v>
      </c>
      <c r="G174" s="56" t="str">
        <f>HYPERLINK(产品[[#This Row],[产品URL]],产品[[#This Row],[产品标识]])</f>
        <v>tbds</v>
      </c>
      <c r="H174" t="str">
        <f>产品[[#This Row],[产品一级分类]]&amp;"→ "&amp; UPPER(产品[[#This Row],[产品标识]]) &amp; "→ " &amp; 产品[[#This Row],[产品名]]</f>
        <v>大数据→ TBDS→ 大数据处理套件</v>
      </c>
      <c r="L174" t="str">
        <v>大数据→ TBDS→ 大数据处理套件</v>
      </c>
    </row>
    <row r="175" spans="1:12" hidden="1">
      <c r="A175" t="s">
        <v>794</v>
      </c>
      <c r="B175" t="s">
        <v>832</v>
      </c>
      <c r="C175" t="s">
        <v>837</v>
      </c>
      <c r="D175" t="s">
        <v>838</v>
      </c>
      <c r="E175" t="s">
        <v>839</v>
      </c>
      <c r="F175" t="s">
        <v>840</v>
      </c>
      <c r="G175" s="56" t="str">
        <f>HYPERLINK(产品[[#This Row],[产品URL]],产品[[#This Row],[产品标识]])</f>
        <v>wedata</v>
      </c>
      <c r="H175" t="str">
        <f>产品[[#This Row],[产品一级分类]]&amp;"→ "&amp; UPPER(产品[[#This Row],[产品标识]]) &amp; "→ " &amp; 产品[[#This Row],[产品名]]</f>
        <v>大数据→ WEDATA→ 数据开发平台 WeData</v>
      </c>
      <c r="L175" t="str">
        <v>大数据→ WEDATA→ 数据开发平台 WeData</v>
      </c>
    </row>
    <row r="176" spans="1:12" hidden="1">
      <c r="A176" t="s">
        <v>794</v>
      </c>
      <c r="B176" t="s">
        <v>841</v>
      </c>
      <c r="C176" t="s">
        <v>842</v>
      </c>
      <c r="D176" t="s">
        <v>843</v>
      </c>
      <c r="E176" t="s">
        <v>844</v>
      </c>
      <c r="F176" t="s">
        <v>845</v>
      </c>
      <c r="G176" s="56" t="str">
        <f>HYPERLINK(产品[[#This Row],[产品URL]],产品[[#This Row],[产品标识]])</f>
        <v>ep</v>
      </c>
      <c r="H176" t="str">
        <f>产品[[#This Row],[产品一级分类]]&amp;"→ "&amp; UPPER(产品[[#This Row],[产品标识]]) &amp; "→ " &amp; 产品[[#This Row],[产品名]]</f>
        <v>大数据→ EP→ 企业画像</v>
      </c>
      <c r="L176" t="str">
        <v>大数据→ EP→ 企业画像</v>
      </c>
    </row>
    <row r="177" spans="1:12" hidden="1">
      <c r="A177" t="s">
        <v>794</v>
      </c>
      <c r="B177" t="s">
        <v>841</v>
      </c>
      <c r="C177" t="s">
        <v>846</v>
      </c>
      <c r="D177" t="s">
        <v>847</v>
      </c>
      <c r="E177" t="s">
        <v>848</v>
      </c>
      <c r="F177" t="s">
        <v>849</v>
      </c>
      <c r="G177" s="56" t="str">
        <f>HYPERLINK(产品[[#This Row],[产品URL]],产品[[#This Row],[产品标识]])</f>
        <v>poa</v>
      </c>
      <c r="H177" t="str">
        <f>产品[[#This Row],[产品一级分类]]&amp;"→ "&amp; UPPER(产品[[#This Row],[产品标识]]) &amp; "→ " &amp; 产品[[#This Row],[产品名]]</f>
        <v>大数据→ POA→ 腾讯文智公众趋势分析</v>
      </c>
      <c r="L177" t="str">
        <v>大数据→ POA→ 腾讯文智公众趋势分析</v>
      </c>
    </row>
    <row r="178" spans="1:12" hidden="1">
      <c r="A178" t="s">
        <v>794</v>
      </c>
      <c r="B178" t="s">
        <v>841</v>
      </c>
      <c r="C178" t="s">
        <v>850</v>
      </c>
      <c r="D178" t="s">
        <v>851</v>
      </c>
      <c r="E178" t="s">
        <v>852</v>
      </c>
      <c r="F178" t="s">
        <v>853</v>
      </c>
      <c r="G178" s="56" t="str">
        <f>HYPERLINK(产品[[#This Row],[产品URL]],产品[[#This Row],[产品标识]])</f>
        <v>tgp</v>
      </c>
      <c r="H178" t="str">
        <f>产品[[#This Row],[产品一级分类]]&amp;"→ "&amp; UPPER(产品[[#This Row],[产品标识]]) &amp; "→ " &amp; 产品[[#This Row],[产品名]]</f>
        <v>大数据→ TGP→ 腾讯增长平台</v>
      </c>
      <c r="L178" t="str">
        <v>大数据→ TGP→ 腾讯增长平台</v>
      </c>
    </row>
    <row r="179" spans="1:12" hidden="1">
      <c r="A179" t="s">
        <v>794</v>
      </c>
      <c r="B179" t="s">
        <v>841</v>
      </c>
      <c r="C179" t="s">
        <v>854</v>
      </c>
      <c r="D179" t="s">
        <v>855</v>
      </c>
      <c r="E179" t="s">
        <v>856</v>
      </c>
      <c r="F179" t="s">
        <v>857</v>
      </c>
      <c r="G179" s="56" t="str">
        <f>HYPERLINK(产品[[#This Row],[产品URL]],产品[[#This Row],[产品标识]])</f>
        <v>tcspc</v>
      </c>
      <c r="H179" t="str">
        <f>产品[[#This Row],[产品一级分类]]&amp;"→ "&amp; UPPER(产品[[#This Row],[产品标识]]) &amp; "→ " &amp; 产品[[#This Row],[产品名]]</f>
        <v>大数据→ TCSPC→ 云安全隐私计算</v>
      </c>
      <c r="L179" t="str">
        <v>大数据→ TCSPC→ 云安全隐私计算</v>
      </c>
    </row>
    <row r="180" spans="1:12" hidden="1">
      <c r="A180" t="s">
        <v>794</v>
      </c>
      <c r="B180" t="s">
        <v>841</v>
      </c>
      <c r="C180" t="s">
        <v>858</v>
      </c>
      <c r="D180" t="s">
        <v>859</v>
      </c>
      <c r="E180" t="s">
        <v>860</v>
      </c>
      <c r="F180" t="s">
        <v>861</v>
      </c>
      <c r="G180" s="56" t="str">
        <f>HYPERLINK(产品[[#This Row],[产品URL]],产品[[#This Row],[产品标识]])</f>
        <v>tcs</v>
      </c>
      <c r="H180" t="str">
        <f>产品[[#This Row],[产品一级分类]]&amp;"→ "&amp; UPPER(产品[[#This Row],[产品标识]]) &amp; "→ " &amp; 产品[[#This Row],[产品名]]</f>
        <v>大数据→ TCS→ 腾讯云搜</v>
      </c>
      <c r="L180" t="str">
        <v>大数据→ TCS→ 腾讯云搜</v>
      </c>
    </row>
    <row r="181" spans="1:12" hidden="1">
      <c r="A181" t="s">
        <v>794</v>
      </c>
      <c r="B181" t="s">
        <v>841</v>
      </c>
      <c r="C181" t="s">
        <v>862</v>
      </c>
      <c r="D181" t="s">
        <v>863</v>
      </c>
      <c r="E181" t="s">
        <v>864</v>
      </c>
      <c r="F181" t="s">
        <v>865</v>
      </c>
      <c r="G181" s="56" t="str">
        <f>HYPERLINK(产品[[#This Row],[产品URL]],产品[[#This Row],[产品标识]])</f>
        <v>raydata</v>
      </c>
      <c r="H181" t="str">
        <f>产品[[#This Row],[产品一级分类]]&amp;"→ "&amp; UPPER(产品[[#This Row],[产品标识]]) &amp; "→ " &amp; 产品[[#This Row],[产品名]]</f>
        <v>大数据→ RAYDATA→ 大数据可视交互系统</v>
      </c>
      <c r="L181" t="str">
        <v>大数据→ RAYDATA→ 大数据可视交互系统</v>
      </c>
    </row>
    <row r="182" spans="1:12" hidden="1">
      <c r="A182" t="s">
        <v>794</v>
      </c>
      <c r="B182" t="s">
        <v>841</v>
      </c>
      <c r="C182" t="s">
        <v>866</v>
      </c>
      <c r="D182" t="s">
        <v>867</v>
      </c>
      <c r="E182" t="s">
        <v>868</v>
      </c>
      <c r="F182" t="s">
        <v>869</v>
      </c>
      <c r="G182" s="56" t="str">
        <f>HYPERLINK(产品[[#This Row],[产品URL]],产品[[#This Row],[产品标识]])</f>
        <v>epo</v>
      </c>
      <c r="H182" t="str">
        <f>产品[[#This Row],[产品一级分类]]&amp;"→ "&amp; UPPER(产品[[#This Row],[产品标识]]) &amp; "→ " &amp; 产品[[#This Row],[产品名]]</f>
        <v>大数据→ EPO→ 企业舆情</v>
      </c>
      <c r="L182" t="str">
        <v>大数据→ EPO→ 企业舆情</v>
      </c>
    </row>
    <row r="183" spans="1:12" hidden="1">
      <c r="A183" t="s">
        <v>794</v>
      </c>
      <c r="B183" t="s">
        <v>870</v>
      </c>
      <c r="C183" t="s">
        <v>871</v>
      </c>
      <c r="D183" t="s">
        <v>872</v>
      </c>
      <c r="E183" t="s">
        <v>873</v>
      </c>
      <c r="F183" t="s">
        <v>874</v>
      </c>
      <c r="G183" s="56" t="str">
        <f>HYPERLINK(产品[[#This Row],[产品URL]],产品[[#This Row],[产品标识]])</f>
        <v>ida</v>
      </c>
      <c r="H183" t="str">
        <f>产品[[#This Row],[产品一级分类]]&amp;"→ "&amp; UPPER(产品[[#This Row],[产品标识]]) &amp; "→ " &amp; 产品[[#This Row],[产品名]]</f>
        <v>大数据→ IDA→ 智能数据分析</v>
      </c>
      <c r="L183" t="str">
        <v>大数据→ IDA→ 智能数据分析</v>
      </c>
    </row>
    <row r="184" spans="1:12" hidden="1">
      <c r="A184" t="s">
        <v>794</v>
      </c>
      <c r="B184" t="s">
        <v>870</v>
      </c>
      <c r="C184" t="s">
        <v>875</v>
      </c>
      <c r="D184" t="s">
        <v>876</v>
      </c>
      <c r="E184" t="s">
        <v>877</v>
      </c>
      <c r="F184" t="s">
        <v>878</v>
      </c>
      <c r="G184" s="56" t="str">
        <f>HYPERLINK(产品[[#This Row],[产品URL]],产品[[#This Row],[产品标识]])</f>
        <v>iea</v>
      </c>
      <c r="H184" t="str">
        <f>产品[[#This Row],[产品一级分类]]&amp;"→ "&amp; UPPER(产品[[#This Row],[产品标识]]) &amp; "→ " &amp; 产品[[#This Row],[产品名]]</f>
        <v>大数据→ IEA→ 产业分析</v>
      </c>
      <c r="L184" t="str">
        <v>大数据→ IEA→ 产业分析</v>
      </c>
    </row>
    <row r="185" spans="1:12" hidden="1">
      <c r="A185" t="s">
        <v>794</v>
      </c>
      <c r="B185" t="s">
        <v>870</v>
      </c>
      <c r="C185" t="s">
        <v>879</v>
      </c>
      <c r="D185" t="s">
        <v>880</v>
      </c>
      <c r="E185" t="s">
        <v>881</v>
      </c>
      <c r="F185" t="s">
        <v>882</v>
      </c>
      <c r="G185" s="56" t="str">
        <f>HYPERLINK(产品[[#This Row],[产品URL]],产品[[#This Row],[产品标识]])</f>
        <v>bcdm</v>
      </c>
      <c r="H185" t="str">
        <f>产品[[#This Row],[产品一级分类]]&amp;"→ "&amp; UPPER(产品[[#This Row],[产品标识]]) &amp; "→ " &amp; 产品[[#This Row],[产品名]]</f>
        <v>大数据→ BCDM→ 商机魔方</v>
      </c>
      <c r="L185" t="str">
        <v>大数据→ BCDM→ 商机魔方</v>
      </c>
    </row>
    <row r="186" spans="1:12" hidden="1">
      <c r="A186" t="s">
        <v>794</v>
      </c>
      <c r="B186" t="s">
        <v>870</v>
      </c>
      <c r="C186" t="s">
        <v>883</v>
      </c>
      <c r="D186" t="s">
        <v>880</v>
      </c>
      <c r="E186" t="s">
        <v>884</v>
      </c>
      <c r="F186" t="s">
        <v>885</v>
      </c>
      <c r="G186" s="56" t="str">
        <f>HYPERLINK(产品[[#This Row],[产品URL]],产品[[#This Row],[产品标识]])</f>
        <v>brdm</v>
      </c>
      <c r="H186" t="str">
        <f>产品[[#This Row],[产品一级分类]]&amp;"→ "&amp; UPPER(产品[[#This Row],[产品标识]]) &amp; "→ " &amp; 产品[[#This Row],[产品名]]</f>
        <v>大数据→ BRDM→ 商机雷达</v>
      </c>
      <c r="L186" t="str">
        <v>大数据→ BRDM→ 商机雷达</v>
      </c>
    </row>
    <row r="187" spans="1:12" hidden="1">
      <c r="A187" t="s">
        <v>886</v>
      </c>
      <c r="B187" t="s">
        <v>887</v>
      </c>
      <c r="C187" t="s">
        <v>888</v>
      </c>
      <c r="D187" t="s">
        <v>889</v>
      </c>
      <c r="E187" t="s">
        <v>890</v>
      </c>
      <c r="F187" t="s">
        <v>891</v>
      </c>
      <c r="G187" s="56" t="str">
        <f>HYPERLINK(产品[[#This Row],[产品URL]],产品[[#This Row],[产品标识]])</f>
        <v>tiia</v>
      </c>
      <c r="H187" t="str">
        <f>产品[[#This Row],[产品一级分类]]&amp;"→ "&amp; UPPER(产品[[#This Row],[产品标识]]) &amp; "→ " &amp; 产品[[#This Row],[产品名]]</f>
        <v>人工智能→ TIIA→ 图像分析</v>
      </c>
      <c r="L187" t="str">
        <v>人工智能→ TIIA→ 图像分析</v>
      </c>
    </row>
    <row r="188" spans="1:12" hidden="1">
      <c r="A188" t="s">
        <v>886</v>
      </c>
      <c r="B188" t="s">
        <v>887</v>
      </c>
      <c r="C188" t="s">
        <v>892</v>
      </c>
      <c r="D188" t="s">
        <v>893</v>
      </c>
      <c r="E188" t="s">
        <v>894</v>
      </c>
      <c r="F188" t="s">
        <v>895</v>
      </c>
      <c r="G188" s="56" t="str">
        <f>HYPERLINK(产品[[#This Row],[产品URL]],产品[[#This Row],[产品标识]])</f>
        <v>iir</v>
      </c>
      <c r="H188" t="str">
        <f>产品[[#This Row],[产品一级分类]]&amp;"→ "&amp; UPPER(产品[[#This Row],[产品标识]]) &amp; "→ " &amp; 产品[[#This Row],[产品名]]</f>
        <v>人工智能→ IIR→ 智能识图</v>
      </c>
      <c r="L188" t="str">
        <v>人工智能→ IIR→ 智能识图</v>
      </c>
    </row>
    <row r="189" spans="1:12" hidden="1">
      <c r="A189" t="s">
        <v>886</v>
      </c>
      <c r="B189" t="s">
        <v>896</v>
      </c>
      <c r="C189" t="s">
        <v>896</v>
      </c>
      <c r="D189" t="s">
        <v>897</v>
      </c>
      <c r="E189" t="s">
        <v>898</v>
      </c>
      <c r="F189" t="s">
        <v>899</v>
      </c>
      <c r="G189" s="56" t="str">
        <f>HYPERLINK(产品[[#This Row],[产品URL]],产品[[#This Row],[产品标识]])</f>
        <v>facerecognition</v>
      </c>
      <c r="H189" t="str">
        <f>产品[[#This Row],[产品一级分类]]&amp;"→ "&amp; UPPER(产品[[#This Row],[产品标识]]) &amp; "→ " &amp; 产品[[#This Row],[产品名]]</f>
        <v>人工智能→ FACERECOGNITION→ 人脸识别</v>
      </c>
      <c r="L189" t="str">
        <v>人工智能→ FACERECOGNITION→ 人脸识别</v>
      </c>
    </row>
    <row r="190" spans="1:12" hidden="1">
      <c r="A190" t="s">
        <v>886</v>
      </c>
      <c r="B190" t="s">
        <v>896</v>
      </c>
      <c r="C190" t="s">
        <v>900</v>
      </c>
      <c r="D190" t="s">
        <v>901</v>
      </c>
      <c r="E190" t="s">
        <v>902</v>
      </c>
      <c r="F190" t="s">
        <v>903</v>
      </c>
      <c r="G190" s="56" t="str">
        <f>HYPERLINK(产品[[#This Row],[产品URL]],产品[[#This Row],[产品标识]])</f>
        <v>faceid</v>
      </c>
      <c r="H190" t="str">
        <f>产品[[#This Row],[产品一级分类]]&amp;"→ "&amp; UPPER(产品[[#This Row],[产品标识]]) &amp; "→ " &amp; 产品[[#This Row],[产品名]]</f>
        <v>人工智能→ FACEID→ 人脸核身</v>
      </c>
      <c r="L190" t="str">
        <v>人工智能→ FACEID→ 人脸核身</v>
      </c>
    </row>
    <row r="191" spans="1:12" hidden="1">
      <c r="A191" t="s">
        <v>886</v>
      </c>
      <c r="B191" t="s">
        <v>896</v>
      </c>
      <c r="C191" t="s">
        <v>904</v>
      </c>
      <c r="D191" t="s">
        <v>905</v>
      </c>
      <c r="E191" t="s">
        <v>906</v>
      </c>
      <c r="F191" t="s">
        <v>907</v>
      </c>
      <c r="G191" s="56" t="str">
        <f>HYPERLINK(产品[[#This Row],[产品URL]],产品[[#This Row],[产品标识]])</f>
        <v>frp</v>
      </c>
      <c r="H191" t="str">
        <f>产品[[#This Row],[产品一级分类]]&amp;"→ "&amp; UPPER(产品[[#This Row],[产品标识]]) &amp; "→ " &amp; 产品[[#This Row],[产品名]]</f>
        <v>人工智能→ FRP→ 人脸支付</v>
      </c>
      <c r="L191" t="str">
        <v>人工智能→ FRP→ 人脸支付</v>
      </c>
    </row>
    <row r="192" spans="1:12" hidden="1">
      <c r="A192" t="s">
        <v>886</v>
      </c>
      <c r="B192" t="s">
        <v>896</v>
      </c>
      <c r="C192" t="s">
        <v>908</v>
      </c>
      <c r="D192" t="s">
        <v>909</v>
      </c>
      <c r="E192" t="s">
        <v>910</v>
      </c>
      <c r="F192" t="s">
        <v>911</v>
      </c>
      <c r="G192" s="56" t="str">
        <f>HYPERLINK(产品[[#This Row],[产品URL]],产品[[#This Row],[产品标识]])</f>
        <v>atdf</v>
      </c>
      <c r="H192" t="str">
        <f>产品[[#This Row],[产品一级分类]]&amp;"→ "&amp; UPPER(产品[[#This Row],[产品标识]]) &amp; "→ " &amp; 产品[[#This Row],[产品名]]</f>
        <v>人工智能→ ATDF→ 换脸甄别</v>
      </c>
      <c r="L192" t="str">
        <v>人工智能→ ATDF→ 换脸甄别</v>
      </c>
    </row>
    <row r="193" spans="1:12" hidden="1">
      <c r="A193" t="s">
        <v>886</v>
      </c>
      <c r="B193" t="s">
        <v>912</v>
      </c>
      <c r="C193" t="s">
        <v>913</v>
      </c>
      <c r="D193" t="s">
        <v>914</v>
      </c>
      <c r="E193" t="s">
        <v>915</v>
      </c>
      <c r="F193" t="s">
        <v>916</v>
      </c>
      <c r="G193" s="56" t="str">
        <f>HYPERLINK(产品[[#This Row],[产品URL]],产品[[#This Row],[产品标识]])</f>
        <v>asr</v>
      </c>
      <c r="H193" t="str">
        <f>产品[[#This Row],[产品一级分类]]&amp;"→ "&amp; UPPER(产品[[#This Row],[产品标识]]) &amp; "→ " &amp; 产品[[#This Row],[产品名]]</f>
        <v>人工智能→ ASR→ 语音识别</v>
      </c>
      <c r="L193" t="str">
        <v>人工智能→ ASR→ 语音识别</v>
      </c>
    </row>
    <row r="194" spans="1:12" hidden="1">
      <c r="A194" t="s">
        <v>886</v>
      </c>
      <c r="B194" t="s">
        <v>912</v>
      </c>
      <c r="C194" t="s">
        <v>917</v>
      </c>
      <c r="D194" t="s">
        <v>918</v>
      </c>
      <c r="E194" t="s">
        <v>919</v>
      </c>
      <c r="F194" t="s">
        <v>920</v>
      </c>
      <c r="G194" s="56" t="str">
        <f>HYPERLINK(产品[[#This Row],[产品URL]],产品[[#This Row],[产品标识]])</f>
        <v>tts</v>
      </c>
      <c r="H194" t="str">
        <f>产品[[#This Row],[产品一级分类]]&amp;"→ "&amp; UPPER(产品[[#This Row],[产品标识]]) &amp; "→ " &amp; 产品[[#This Row],[产品名]]</f>
        <v>人工智能→ TTS→ 语音合成</v>
      </c>
      <c r="L194" t="str">
        <v>人工智能→ TTS→ 语音合成</v>
      </c>
    </row>
    <row r="195" spans="1:12" hidden="1">
      <c r="A195" t="s">
        <v>886</v>
      </c>
      <c r="B195" t="s">
        <v>912</v>
      </c>
      <c r="C195" t="s">
        <v>921</v>
      </c>
      <c r="D195" t="s">
        <v>922</v>
      </c>
      <c r="E195" t="s">
        <v>923</v>
      </c>
      <c r="F195" t="s">
        <v>924</v>
      </c>
      <c r="G195" s="56" t="str">
        <f>HYPERLINK(产品[[#This Row],[产品URL]],产品[[#This Row],[产品标识]])</f>
        <v>vpr</v>
      </c>
      <c r="H195" t="str">
        <f>产品[[#This Row],[产品一级分类]]&amp;"→ "&amp; UPPER(产品[[#This Row],[产品标识]]) &amp; "→ " &amp; 产品[[#This Row],[产品名]]</f>
        <v>人工智能→ VPR→ 声纹识别</v>
      </c>
      <c r="L195" t="str">
        <v>人工智能→ VPR→ 声纹识别</v>
      </c>
    </row>
    <row r="196" spans="1:12" hidden="1">
      <c r="A196" t="s">
        <v>886</v>
      </c>
      <c r="B196" t="s">
        <v>912</v>
      </c>
      <c r="C196" t="s">
        <v>925</v>
      </c>
      <c r="D196" t="s">
        <v>926</v>
      </c>
      <c r="E196" t="s">
        <v>927</v>
      </c>
      <c r="F196" t="s">
        <v>928</v>
      </c>
      <c r="G196" s="56" t="str">
        <f>HYPERLINK(产品[[#This Row],[产品URL]],产品[[#This Row],[产品标识]])</f>
        <v>ttsw</v>
      </c>
      <c r="H196" t="str">
        <f>产品[[#This Row],[产品一级分类]]&amp;"→ "&amp; UPPER(产品[[#This Row],[产品标识]]) &amp; "→ " &amp; 产品[[#This Row],[产品名]]</f>
        <v>人工智能→ TTSW→ 声音工坊</v>
      </c>
      <c r="L196" t="str">
        <v>人工智能→ TTSW→ 声音工坊</v>
      </c>
    </row>
    <row r="197" spans="1:12" hidden="1">
      <c r="A197" t="s">
        <v>886</v>
      </c>
      <c r="B197" t="s">
        <v>912</v>
      </c>
      <c r="C197" t="s">
        <v>929</v>
      </c>
      <c r="D197" t="s">
        <v>930</v>
      </c>
      <c r="E197" t="s">
        <v>931</v>
      </c>
      <c r="F197" t="s">
        <v>932</v>
      </c>
      <c r="G197" s="56" t="str">
        <f>HYPERLINK(产品[[#This Row],[产品URL]],产品[[#This Row],[产品标识]])</f>
        <v>ctts</v>
      </c>
      <c r="H197" t="str">
        <f>产品[[#This Row],[产品一级分类]]&amp;"→ "&amp; UPPER(产品[[#This Row],[产品标识]]) &amp; "→ " &amp; 产品[[#This Row],[产品名]]</f>
        <v>人工智能→ CTTS→ 声音定制</v>
      </c>
      <c r="L197" t="str">
        <v>人工智能→ CTTS→ 声音定制</v>
      </c>
    </row>
    <row r="198" spans="1:12" hidden="1">
      <c r="A198" t="s">
        <v>886</v>
      </c>
      <c r="B198" t="s">
        <v>930</v>
      </c>
      <c r="C198" t="s">
        <v>933</v>
      </c>
      <c r="D198" t="s">
        <v>934</v>
      </c>
      <c r="E198" t="s">
        <v>935</v>
      </c>
      <c r="F198" t="s">
        <v>936</v>
      </c>
      <c r="G198" s="56" t="str">
        <f>HYPERLINK(产品[[#This Row],[产品URL]],产品[[#This Row],[产品标识]])</f>
        <v>timatrix</v>
      </c>
      <c r="H198" t="str">
        <f>产品[[#This Row],[产品一级分类]]&amp;"→ "&amp; UPPER(产品[[#This Row],[产品标识]]) &amp; "→ " &amp; 产品[[#This Row],[产品名]]</f>
        <v>人工智能→ TIMATRIX→ 人工智能服务平台</v>
      </c>
      <c r="L198" t="str">
        <v>人工智能→ TIMATRIX→ 人工智能服务平台</v>
      </c>
    </row>
    <row r="199" spans="1:12" hidden="1">
      <c r="A199" t="s">
        <v>886</v>
      </c>
      <c r="B199" t="s">
        <v>930</v>
      </c>
      <c r="C199" t="s">
        <v>937</v>
      </c>
      <c r="D199" t="s">
        <v>938</v>
      </c>
      <c r="E199" t="s">
        <v>939</v>
      </c>
      <c r="F199" t="s">
        <v>940</v>
      </c>
      <c r="G199" s="56" t="str">
        <f>HYPERLINK(产品[[#This Row],[产品URL]],产品[[#This Row],[产品标识]])</f>
        <v>tbp</v>
      </c>
      <c r="H199" t="str">
        <f>产品[[#This Row],[产品一级分类]]&amp;"→ "&amp; UPPER(产品[[#This Row],[产品标识]]) &amp; "→ " &amp; 产品[[#This Row],[产品名]]</f>
        <v>人工智能→ TBP→ 腾讯智能对话平台</v>
      </c>
      <c r="L199" t="str">
        <v>人工智能→ TBP→ 腾讯智能对话平台</v>
      </c>
    </row>
    <row r="200" spans="1:12" hidden="1">
      <c r="A200" t="s">
        <v>886</v>
      </c>
      <c r="B200" t="s">
        <v>930</v>
      </c>
      <c r="C200" t="s">
        <v>941</v>
      </c>
      <c r="D200" t="s">
        <v>942</v>
      </c>
      <c r="E200" t="s">
        <v>943</v>
      </c>
      <c r="F200" t="s">
        <v>944</v>
      </c>
      <c r="G200" s="56" t="str">
        <f>HYPERLINK(产品[[#This Row],[产品URL]],产品[[#This Row],[产品标识]])</f>
        <v>ivh</v>
      </c>
      <c r="H200" t="str">
        <f>产品[[#This Row],[产品一级分类]]&amp;"→ "&amp; UPPER(产品[[#This Row],[产品标识]]) &amp; "→ " &amp; 产品[[#This Row],[产品名]]</f>
        <v>人工智能→ IVH→ IP 虚拟人</v>
      </c>
      <c r="L200" t="str">
        <v>人工智能→ IVH→ IP 虚拟人</v>
      </c>
    </row>
    <row r="201" spans="1:12" hidden="1">
      <c r="A201" t="s">
        <v>886</v>
      </c>
      <c r="B201" t="s">
        <v>930</v>
      </c>
      <c r="C201" t="s">
        <v>945</v>
      </c>
      <c r="D201" t="s">
        <v>946</v>
      </c>
      <c r="E201" t="s">
        <v>947</v>
      </c>
      <c r="F201" t="s">
        <v>948</v>
      </c>
      <c r="G201" s="56" t="str">
        <f>HYPERLINK(产品[[#This Row],[产品URL]],产品[[#This Row],[产品标识]])</f>
        <v>tione</v>
      </c>
      <c r="H201" t="str">
        <f>产品[[#This Row],[产品一级分类]]&amp;"→ "&amp; UPPER(产品[[#This Row],[产品标识]]) &amp; "→ " &amp; 产品[[#This Row],[产品名]]</f>
        <v>人工智能→ TIONE→ 智能钛机器学习平台</v>
      </c>
      <c r="L201" t="str">
        <v>人工智能→ TIONE→ 智能钛机器学习平台</v>
      </c>
    </row>
    <row r="202" spans="1:12" hidden="1">
      <c r="A202" t="s">
        <v>886</v>
      </c>
      <c r="B202" t="s">
        <v>930</v>
      </c>
      <c r="C202" t="s">
        <v>949</v>
      </c>
      <c r="D202" t="s">
        <v>950</v>
      </c>
      <c r="E202" t="s">
        <v>951</v>
      </c>
      <c r="F202" t="s">
        <v>952</v>
      </c>
      <c r="G202" s="56" t="str">
        <f>HYPERLINK(产品[[#This Row],[产品URL]],产品[[#This Row],[产品标识]])</f>
        <v>ti-ems</v>
      </c>
      <c r="H202" t="str">
        <f>产品[[#This Row],[产品一级分类]]&amp;"→ "&amp; UPPER(产品[[#This Row],[产品标识]]) &amp; "→ " &amp; 产品[[#This Row],[产品名]]</f>
        <v>人工智能→ TI-EMS→ 智能钛弹性模型服务</v>
      </c>
      <c r="L202" t="str">
        <v>人工智能→ TI-EMS→ 智能钛弹性模型服务</v>
      </c>
    </row>
    <row r="203" spans="1:12" hidden="1">
      <c r="A203" t="s">
        <v>886</v>
      </c>
      <c r="B203" t="s">
        <v>930</v>
      </c>
      <c r="C203" t="s">
        <v>953</v>
      </c>
      <c r="D203" t="s">
        <v>954</v>
      </c>
      <c r="E203" t="s">
        <v>955</v>
      </c>
      <c r="F203" t="s">
        <v>956</v>
      </c>
      <c r="G203" s="56" t="str">
        <f>HYPERLINK(产品[[#This Row],[产品URL]],产品[[#This Row],[产品标识]])</f>
        <v>ti-insight</v>
      </c>
      <c r="H203" t="str">
        <f>产品[[#This Row],[产品一级分类]]&amp;"→ "&amp; UPPER(产品[[#This Row],[产品标识]]) &amp; "→ " &amp; 产品[[#This Row],[产品名]]</f>
        <v>人工智能→ TI-INSIGHT→ 智能钛工业 AI 平台</v>
      </c>
      <c r="L203" t="str">
        <v>人工智能→ TI-INSIGHT→ 智能钛工业 AI 平台</v>
      </c>
    </row>
    <row r="204" spans="1:12" hidden="1">
      <c r="A204" t="s">
        <v>886</v>
      </c>
      <c r="B204" t="s">
        <v>957</v>
      </c>
      <c r="C204" t="s">
        <v>957</v>
      </c>
      <c r="D204" t="s">
        <v>958</v>
      </c>
      <c r="E204" t="s">
        <v>959</v>
      </c>
      <c r="F204" t="s">
        <v>960</v>
      </c>
      <c r="G204" s="56" t="str">
        <f>HYPERLINK(产品[[#This Row],[产品URL]],产品[[#This Row],[产品标识]])</f>
        <v>nlp</v>
      </c>
      <c r="H204" t="str">
        <f>产品[[#This Row],[产品一级分类]]&amp;"→ "&amp; UPPER(产品[[#This Row],[产品标识]]) &amp; "→ " &amp; 产品[[#This Row],[产品名]]</f>
        <v>人工智能→ NLP→ 自然语言处理</v>
      </c>
      <c r="L204" t="str">
        <v>人工智能→ NLP→ 自然语言处理</v>
      </c>
    </row>
    <row r="205" spans="1:12" hidden="1">
      <c r="A205" t="s">
        <v>886</v>
      </c>
      <c r="B205" t="s">
        <v>957</v>
      </c>
      <c r="C205" t="s">
        <v>961</v>
      </c>
      <c r="D205" t="s">
        <v>962</v>
      </c>
      <c r="E205" t="s">
        <v>963</v>
      </c>
      <c r="F205" t="s">
        <v>964</v>
      </c>
      <c r="G205" s="56" t="str">
        <f>HYPERLINK(产品[[#This Row],[产品URL]],产品[[#This Row],[产品标识]])</f>
        <v>tmt</v>
      </c>
      <c r="H205" t="str">
        <f>产品[[#This Row],[产品一级分类]]&amp;"→ "&amp; UPPER(产品[[#This Row],[产品标识]]) &amp; "→ " &amp; 产品[[#This Row],[产品名]]</f>
        <v>人工智能→ TMT→ 机器翻译</v>
      </c>
      <c r="L205" t="str">
        <v>人工智能→ TMT→ 机器翻译</v>
      </c>
    </row>
    <row r="206" spans="1:12" hidden="1">
      <c r="A206" t="s">
        <v>886</v>
      </c>
      <c r="B206" t="s">
        <v>957</v>
      </c>
      <c r="C206" t="s">
        <v>965</v>
      </c>
      <c r="D206" t="s">
        <v>966</v>
      </c>
      <c r="E206" t="s">
        <v>967</v>
      </c>
      <c r="F206" t="s">
        <v>968</v>
      </c>
      <c r="G206" s="56" t="str">
        <f>HYPERLINK(产品[[#This Row],[产品URL]],产品[[#This Row],[产品标识]])</f>
        <v>tkg</v>
      </c>
      <c r="H206" t="str">
        <f>产品[[#This Row],[产品一级分类]]&amp;"→ "&amp; UPPER(产品[[#This Row],[产品标识]]) &amp; "→ " &amp; 产品[[#This Row],[产品名]]</f>
        <v>人工智能→ TKG→ 腾讯知识图谱</v>
      </c>
      <c r="L206" t="str">
        <v>人工智能→ TKG→ 腾讯知识图谱</v>
      </c>
    </row>
    <row r="207" spans="1:12" hidden="1">
      <c r="A207" t="s">
        <v>886</v>
      </c>
      <c r="B207" t="s">
        <v>957</v>
      </c>
      <c r="C207" t="s">
        <v>969</v>
      </c>
      <c r="D207" t="s">
        <v>970</v>
      </c>
      <c r="E207" t="s">
        <v>971</v>
      </c>
      <c r="F207" t="s">
        <v>972</v>
      </c>
      <c r="G207" s="56" t="str">
        <f>HYPERLINK(产品[[#This Row],[产品URL]],产品[[#This Row],[产品标识]])</f>
        <v>tcex</v>
      </c>
      <c r="H207" t="str">
        <f>产品[[#This Row],[产品一级分类]]&amp;"→ "&amp; UPPER(产品[[#This Row],[产品标识]]) &amp; "→ " &amp; 产品[[#This Row],[产品名]]</f>
        <v>人工智能→ TCEX→ 腾讯云释义</v>
      </c>
      <c r="L207" t="str">
        <v>人工智能→ TCEX→ 腾讯云释义</v>
      </c>
    </row>
    <row r="208" spans="1:12" hidden="1">
      <c r="A208" t="s">
        <v>886</v>
      </c>
      <c r="B208" t="s">
        <v>973</v>
      </c>
      <c r="C208" t="s">
        <v>974</v>
      </c>
      <c r="D208" t="s">
        <v>975</v>
      </c>
      <c r="E208" t="s">
        <v>976</v>
      </c>
      <c r="F208" t="s">
        <v>977</v>
      </c>
      <c r="G208" s="56" t="str">
        <f>HYPERLINK(产品[[#This Row],[产品URL]],产品[[#This Row],[产品标识]])</f>
        <v>xiaowei</v>
      </c>
      <c r="H208" t="str">
        <f>产品[[#This Row],[产品一级分类]]&amp;"→ "&amp; UPPER(产品[[#This Row],[产品标识]]) &amp; "→ " &amp; 产品[[#This Row],[产品名]]</f>
        <v>人工智能→ XIAOWEI→ 腾讯云小微</v>
      </c>
      <c r="L208" t="str">
        <v>人工智能→ XIAOWEI→ 腾讯云小微</v>
      </c>
    </row>
    <row r="209" spans="1:12" hidden="1">
      <c r="A209" t="s">
        <v>886</v>
      </c>
      <c r="B209" t="s">
        <v>973</v>
      </c>
      <c r="C209" t="s">
        <v>978</v>
      </c>
      <c r="D209" t="s">
        <v>979</v>
      </c>
      <c r="E209" t="s">
        <v>980</v>
      </c>
      <c r="F209" t="s">
        <v>981</v>
      </c>
      <c r="G209" s="56" t="str">
        <f>HYPERLINK(产品[[#This Row],[产品URL]],产品[[#This Row],[产品标识]])</f>
        <v>ihava</v>
      </c>
      <c r="H209" t="str">
        <f>产品[[#This Row],[产品一级分类]]&amp;"→ "&amp; UPPER(产品[[#This Row],[产品标识]]) &amp; "→ " &amp; 产品[[#This Row],[产品名]]</f>
        <v>人工智能→ IHAVA→ 智能硬件 AI 语音助手</v>
      </c>
      <c r="L209" t="str">
        <v>人工智能→ IHAVA→ 智能硬件 AI 语音助手</v>
      </c>
    </row>
    <row r="210" spans="1:12" hidden="1">
      <c r="A210" t="s">
        <v>886</v>
      </c>
      <c r="B210" t="s">
        <v>973</v>
      </c>
      <c r="C210" t="s">
        <v>982</v>
      </c>
      <c r="D210" t="s">
        <v>983</v>
      </c>
      <c r="E210" t="s">
        <v>984</v>
      </c>
      <c r="F210" t="s">
        <v>985</v>
      </c>
      <c r="G210" s="56" t="str">
        <f>HYPERLINK(产品[[#This Row],[产品URL]],产品[[#This Row],[产品标识]])</f>
        <v>icr</v>
      </c>
      <c r="H210" t="str">
        <f>产品[[#This Row],[产品一级分类]]&amp;"→ "&amp; UPPER(产品[[#This Row],[产品标识]]) &amp; "→ " &amp; 产品[[#This Row],[产品名]]</f>
        <v>人工智能→ ICR→ 对话机器人</v>
      </c>
      <c r="L210" t="str">
        <v>人工智能→ ICR→ 对话机器人</v>
      </c>
    </row>
    <row r="211" spans="1:12" hidden="1">
      <c r="A211" t="s">
        <v>886</v>
      </c>
      <c r="B211" t="s">
        <v>973</v>
      </c>
      <c r="C211" t="s">
        <v>986</v>
      </c>
      <c r="D211" t="s">
        <v>987</v>
      </c>
      <c r="E211" t="s">
        <v>988</v>
      </c>
      <c r="F211" t="s">
        <v>989</v>
      </c>
      <c r="G211" s="56" t="str">
        <f>HYPERLINK(产品[[#This Row],[产品URL]],产品[[#This Row],[产品标识]])</f>
        <v>tsi</v>
      </c>
      <c r="H211" t="str">
        <f>产品[[#This Row],[产品一级分类]]&amp;"→ "&amp; UPPER(产品[[#This Row],[产品标识]]) &amp; "→ " &amp; 产品[[#This Row],[产品名]]</f>
        <v>人工智能→ TSI→ 腾讯同传系统</v>
      </c>
      <c r="L211" t="str">
        <v>人工智能→ TSI→ 腾讯同传系统</v>
      </c>
    </row>
    <row r="212" spans="1:12" hidden="1">
      <c r="A212" t="s">
        <v>886</v>
      </c>
      <c r="B212" t="s">
        <v>990</v>
      </c>
      <c r="C212" t="s">
        <v>991</v>
      </c>
      <c r="D212" t="s">
        <v>992</v>
      </c>
      <c r="E212" t="s">
        <v>993</v>
      </c>
      <c r="F212" t="s">
        <v>994</v>
      </c>
      <c r="G212" s="56" t="str">
        <f>HYPERLINK(产品[[#This Row],[产品URL]],产品[[#This Row],[产品标识]])</f>
        <v>bda</v>
      </c>
      <c r="H212" t="str">
        <f>产品[[#This Row],[产品一级分类]]&amp;"→ "&amp; UPPER(产品[[#This Row],[产品标识]]) &amp; "→ " &amp; 产品[[#This Row],[产品名]]</f>
        <v>人工智能→ BDA→ 人体分析</v>
      </c>
      <c r="L212" t="str">
        <v>人工智能→ BDA→ 人体分析</v>
      </c>
    </row>
    <row r="213" spans="1:12" hidden="1">
      <c r="A213" t="s">
        <v>886</v>
      </c>
      <c r="B213" t="s">
        <v>995</v>
      </c>
      <c r="C213" t="s">
        <v>996</v>
      </c>
      <c r="D213" t="s">
        <v>997</v>
      </c>
      <c r="E213" t="s">
        <v>998</v>
      </c>
      <c r="F213" t="s">
        <v>999</v>
      </c>
      <c r="G213" s="56" t="str">
        <f>HYPERLINK(产品[[#This Row],[产品URL]],产品[[#This Row],[产品标识]])</f>
        <v>generalocr</v>
      </c>
      <c r="H213" t="str">
        <f>产品[[#This Row],[产品一级分类]]&amp;"→ "&amp; UPPER(产品[[#This Row],[产品标识]]) &amp; "→ " &amp; 产品[[#This Row],[产品名]]</f>
        <v>人工智能→ GENERALOCR→ 通用文字识别</v>
      </c>
      <c r="L213" t="str">
        <v>人工智能→ GENERALOCR→ 通用文字识别</v>
      </c>
    </row>
    <row r="214" spans="1:12" hidden="1">
      <c r="A214" t="s">
        <v>886</v>
      </c>
      <c r="B214" t="s">
        <v>995</v>
      </c>
      <c r="C214" t="s">
        <v>1000</v>
      </c>
      <c r="D214" t="s">
        <v>1001</v>
      </c>
      <c r="E214" t="s">
        <v>1002</v>
      </c>
      <c r="F214" t="s">
        <v>1003</v>
      </c>
      <c r="G214" s="56" t="str">
        <f>HYPERLINK(产品[[#This Row],[产品URL]],产品[[#This Row],[产品标识]])</f>
        <v>cardocr</v>
      </c>
      <c r="H214" t="str">
        <f>产品[[#This Row],[产品一级分类]]&amp;"→ "&amp; UPPER(产品[[#This Row],[产品标识]]) &amp; "→ " &amp; 产品[[#This Row],[产品名]]</f>
        <v>人工智能→ CARDOCR→ 卡证文字识别</v>
      </c>
      <c r="L214" t="str">
        <v>人工智能→ CARDOCR→ 卡证文字识别</v>
      </c>
    </row>
    <row r="215" spans="1:12" hidden="1">
      <c r="A215" t="s">
        <v>886</v>
      </c>
      <c r="B215" t="s">
        <v>995</v>
      </c>
      <c r="C215" t="s">
        <v>1004</v>
      </c>
      <c r="D215" t="s">
        <v>1005</v>
      </c>
      <c r="E215" t="s">
        <v>1006</v>
      </c>
      <c r="F215" t="s">
        <v>1007</v>
      </c>
      <c r="G215" s="56" t="str">
        <f>HYPERLINK(产品[[#This Row],[产品URL]],产品[[#This Row],[产品标识]])</f>
        <v>invoiceocr</v>
      </c>
      <c r="H215" t="str">
        <f>产品[[#This Row],[产品一级分类]]&amp;"→ "&amp; UPPER(产品[[#This Row],[产品标识]]) &amp; "→ " &amp; 产品[[#This Row],[产品名]]</f>
        <v>人工智能→ INVOICEOCR→ 票据单据识别</v>
      </c>
      <c r="L215" t="str">
        <v>人工智能→ INVOICEOCR→ 票据单据识别</v>
      </c>
    </row>
    <row r="216" spans="1:12" hidden="1">
      <c r="A216" t="s">
        <v>886</v>
      </c>
      <c r="B216" t="s">
        <v>995</v>
      </c>
      <c r="C216" t="s">
        <v>1008</v>
      </c>
      <c r="D216" t="s">
        <v>1009</v>
      </c>
      <c r="E216" t="s">
        <v>1010</v>
      </c>
      <c r="F216" t="s">
        <v>1011</v>
      </c>
      <c r="G216" s="56" t="str">
        <f>HYPERLINK(产品[[#This Row],[产品URL]],产品[[#This Row],[产品标识]])</f>
        <v>vehicleocr</v>
      </c>
      <c r="H216" t="str">
        <f>产品[[#This Row],[产品一级分类]]&amp;"→ "&amp; UPPER(产品[[#This Row],[产品标识]]) &amp; "→ " &amp; 产品[[#This Row],[产品名]]</f>
        <v>人工智能→ VEHICLEOCR→ 汽车相关识别</v>
      </c>
      <c r="L216" t="str">
        <v>人工智能→ VEHICLEOCR→ 汽车相关识别</v>
      </c>
    </row>
    <row r="217" spans="1:12" hidden="1">
      <c r="A217" t="s">
        <v>886</v>
      </c>
      <c r="B217" t="s">
        <v>995</v>
      </c>
      <c r="C217" t="s">
        <v>1012</v>
      </c>
      <c r="D217" t="s">
        <v>1013</v>
      </c>
      <c r="E217" t="s">
        <v>1014</v>
      </c>
      <c r="F217" t="s">
        <v>1015</v>
      </c>
      <c r="G217" s="56" t="str">
        <f>HYPERLINK(产品[[#This Row],[产品URL]],产品[[#This Row],[产品标识]])</f>
        <v>documentocr</v>
      </c>
      <c r="H217" t="str">
        <f>产品[[#This Row],[产品一级分类]]&amp;"→ "&amp; UPPER(产品[[#This Row],[产品标识]]) &amp; "→ " &amp; 产品[[#This Row],[产品名]]</f>
        <v>人工智能→ DOCUMENTOCR→ 行业文档识别</v>
      </c>
      <c r="L217" t="str">
        <v>人工智能→ DOCUMENTOCR→ 行业文档识别</v>
      </c>
    </row>
    <row r="218" spans="1:12" hidden="1">
      <c r="A218" t="s">
        <v>886</v>
      </c>
      <c r="B218" t="s">
        <v>995</v>
      </c>
      <c r="C218" t="s">
        <v>1016</v>
      </c>
      <c r="D218" t="s">
        <v>1017</v>
      </c>
      <c r="E218" t="s">
        <v>1018</v>
      </c>
      <c r="F218" t="s">
        <v>1019</v>
      </c>
      <c r="G218" s="56" t="str">
        <f>HYPERLINK(产品[[#This Row],[产品URL]],产品[[#This Row],[产品标识]])</f>
        <v>is</v>
      </c>
      <c r="H218" t="str">
        <f>产品[[#This Row],[产品一级分类]]&amp;"→ "&amp; UPPER(产品[[#This Row],[产品标识]]) &amp; "→ " &amp; 产品[[#This Row],[产品名]]</f>
        <v>人工智能→ IS→ 智能扫码</v>
      </c>
      <c r="L218" t="str">
        <v>人工智能→ IS→ 智能扫码</v>
      </c>
    </row>
    <row r="219" spans="1:12" hidden="1">
      <c r="A219" t="s">
        <v>886</v>
      </c>
      <c r="B219" t="s">
        <v>995</v>
      </c>
      <c r="C219" t="s">
        <v>1020</v>
      </c>
      <c r="D219" t="s">
        <v>1021</v>
      </c>
      <c r="E219" t="s">
        <v>1022</v>
      </c>
      <c r="F219" t="s">
        <v>1023</v>
      </c>
      <c r="G219" s="56" t="str">
        <f>HYPERLINK(产品[[#This Row],[产品URL]],产品[[#This Row],[产品标识]])</f>
        <v>blv</v>
      </c>
      <c r="H219" t="str">
        <f>产品[[#This Row],[产品一级分类]]&amp;"→ "&amp; UPPER(产品[[#This Row],[产品标识]]) &amp; "→ " &amp; 产品[[#This Row],[产品名]]</f>
        <v>人工智能→ BLV→ 营业执照核验</v>
      </c>
      <c r="L219" t="str">
        <v>人工智能→ BLV→ 营业执照核验</v>
      </c>
    </row>
    <row r="220" spans="1:12" hidden="1">
      <c r="A220" t="s">
        <v>886</v>
      </c>
      <c r="B220" t="s">
        <v>995</v>
      </c>
      <c r="C220" t="s">
        <v>1024</v>
      </c>
      <c r="D220" t="s">
        <v>1025</v>
      </c>
      <c r="E220" t="s">
        <v>1026</v>
      </c>
      <c r="F220" t="s">
        <v>1027</v>
      </c>
      <c r="G220" s="56" t="str">
        <f>HYPERLINK(产品[[#This Row],[产品URL]],产品[[#This Row],[产品标识]])</f>
        <v>vtiv</v>
      </c>
      <c r="H220" t="str">
        <f>产品[[#This Row],[产品一级分类]]&amp;"→ "&amp; UPPER(产品[[#This Row],[产品标识]]) &amp; "→ " &amp; 产品[[#This Row],[产品名]]</f>
        <v>人工智能→ VTIV→ 增值税发票核验</v>
      </c>
      <c r="L220" t="str">
        <v>人工智能→ VTIV→ 增值税发票核验</v>
      </c>
    </row>
    <row r="221" spans="1:12" hidden="1">
      <c r="A221" t="s">
        <v>886</v>
      </c>
      <c r="B221" t="s">
        <v>995</v>
      </c>
      <c r="C221" t="s">
        <v>1028</v>
      </c>
      <c r="D221" t="s">
        <v>1029</v>
      </c>
      <c r="E221" t="s">
        <v>1030</v>
      </c>
      <c r="F221" t="s">
        <v>1031</v>
      </c>
      <c r="G221" s="56" t="str">
        <f>HYPERLINK(产品[[#This Row],[产品URL]],产品[[#This Row],[产品标识]])</f>
        <v>custom-ocr</v>
      </c>
      <c r="H221" t="str">
        <f>产品[[#This Row],[产品一级分类]]&amp;"→ "&amp; UPPER(产品[[#This Row],[产品标识]]) &amp; "→ " &amp; 产品[[#This Row],[产品名]]</f>
        <v>人工智能→ CUSTOM-OCR→ 自定义模板 OCR</v>
      </c>
      <c r="L221" t="str">
        <v>人工智能→ CUSTOM-OCR→ 自定义模板 OCR</v>
      </c>
    </row>
    <row r="222" spans="1:12" hidden="1">
      <c r="A222" t="s">
        <v>886</v>
      </c>
      <c r="B222" t="s">
        <v>1032</v>
      </c>
      <c r="C222" t="s">
        <v>1033</v>
      </c>
      <c r="D222" t="s">
        <v>1034</v>
      </c>
      <c r="E222" t="s">
        <v>1035</v>
      </c>
      <c r="F222" t="s">
        <v>1036</v>
      </c>
      <c r="G222" s="56" t="str">
        <f>HYPERLINK(产品[[#This Row],[产品URL]],产品[[#This Row],[产品标识]])</f>
        <v>facefusion</v>
      </c>
      <c r="H222" t="str">
        <f>产品[[#This Row],[产品一级分类]]&amp;"→ "&amp; UPPER(产品[[#This Row],[产品标识]]) &amp; "→ " &amp; 产品[[#This Row],[产品名]]</f>
        <v>人工智能→ FACEFUSION→ 人脸融合</v>
      </c>
      <c r="L222" t="str">
        <v>人工智能→ FACEFUSION→ 人脸融合</v>
      </c>
    </row>
    <row r="223" spans="1:12" hidden="1">
      <c r="A223" t="s">
        <v>886</v>
      </c>
      <c r="B223" t="s">
        <v>1032</v>
      </c>
      <c r="C223" t="s">
        <v>1037</v>
      </c>
      <c r="D223" t="s">
        <v>1038</v>
      </c>
      <c r="E223" t="s">
        <v>1039</v>
      </c>
      <c r="F223" t="s">
        <v>1040</v>
      </c>
      <c r="G223" s="56" t="str">
        <f>HYPERLINK(产品[[#This Row],[产品URL]],产品[[#This Row],[产品标识]])</f>
        <v>fmu</v>
      </c>
      <c r="H223" t="str">
        <f>产品[[#This Row],[产品一级分类]]&amp;"→ "&amp; UPPER(产品[[#This Row],[产品标识]]) &amp; "→ " &amp; 产品[[#This Row],[产品名]]</f>
        <v>人工智能→ FMU→ 人脸试妆</v>
      </c>
      <c r="L223" t="str">
        <v>人工智能→ FMU→ 人脸试妆</v>
      </c>
    </row>
    <row r="224" spans="1:12" hidden="1">
      <c r="A224" t="s">
        <v>886</v>
      </c>
      <c r="B224" t="s">
        <v>1032</v>
      </c>
      <c r="C224" t="s">
        <v>1041</v>
      </c>
      <c r="D224" t="s">
        <v>1042</v>
      </c>
      <c r="E224" t="s">
        <v>1043</v>
      </c>
      <c r="F224" t="s">
        <v>1044</v>
      </c>
      <c r="G224" s="56" t="str">
        <f>HYPERLINK(产品[[#This Row],[产品URL]],产品[[#This Row],[产品标识]])</f>
        <v>ft</v>
      </c>
      <c r="H224" t="str">
        <f>产品[[#This Row],[产品一级分类]]&amp;"→ "&amp; UPPER(产品[[#This Row],[产品标识]]) &amp; "→ " &amp; 产品[[#This Row],[产品名]]</f>
        <v>人工智能→ FT→ 人像变换</v>
      </c>
      <c r="L224" t="str">
        <v>人工智能→ FT→ 人像变换</v>
      </c>
    </row>
    <row r="225" spans="1:12" hidden="1">
      <c r="A225" t="s">
        <v>886</v>
      </c>
      <c r="B225" t="s">
        <v>1032</v>
      </c>
      <c r="C225" t="s">
        <v>1045</v>
      </c>
      <c r="D225" t="s">
        <v>1046</v>
      </c>
      <c r="E225" t="s">
        <v>1047</v>
      </c>
      <c r="F225" t="s">
        <v>1048</v>
      </c>
      <c r="G225" s="56" t="str">
        <f>HYPERLINK(产品[[#This Row],[产品URL]],产品[[#This Row],[产品标识]])</f>
        <v>gr</v>
      </c>
      <c r="H225" t="str">
        <f>产品[[#This Row],[产品一级分类]]&amp;"→ "&amp; UPPER(产品[[#This Row],[产品标识]]) &amp; "→ " &amp; 产品[[#This Row],[产品名]]</f>
        <v>人工智能→ GR→ 手势识别</v>
      </c>
      <c r="L225" t="str">
        <v>人工智能→ GR→ 手势识别</v>
      </c>
    </row>
    <row r="226" spans="1:12" hidden="1">
      <c r="A226" t="s">
        <v>886</v>
      </c>
      <c r="B226" t="s">
        <v>1049</v>
      </c>
      <c r="C226" t="s">
        <v>1050</v>
      </c>
      <c r="D226" t="s">
        <v>1051</v>
      </c>
      <c r="E226" t="s">
        <v>1052</v>
      </c>
      <c r="F226" t="s">
        <v>1053</v>
      </c>
      <c r="G226" s="56" t="str">
        <f>HYPERLINK(产品[[#This Row],[产品URL]],产品[[#This Row],[产品标识]])</f>
        <v>cii</v>
      </c>
      <c r="H226" t="str">
        <f>产品[[#This Row],[产品一级分类]]&amp;"→ "&amp; UPPER(产品[[#This Row],[产品标识]]) &amp; "→ " &amp; 产品[[#This Row],[产品名]]</f>
        <v>人工智能→ CII→ 智能保险助手</v>
      </c>
      <c r="L226" t="str">
        <v>人工智能→ CII→ 智能保险助手</v>
      </c>
    </row>
    <row r="227" spans="1:12" hidden="1">
      <c r="A227" t="s">
        <v>1054</v>
      </c>
      <c r="B227" t="s">
        <v>1055</v>
      </c>
      <c r="C227" t="s">
        <v>1056</v>
      </c>
      <c r="D227" t="s">
        <v>1057</v>
      </c>
      <c r="E227" t="s">
        <v>1058</v>
      </c>
      <c r="F227" t="s">
        <v>1059</v>
      </c>
      <c r="G227" s="56" t="str">
        <f>HYPERLINK(产品[[#This Row],[产品URL]],产品[[#This Row],[产品标识]])</f>
        <v>iotexplorer</v>
      </c>
      <c r="H227" t="str">
        <f>产品[[#This Row],[产品一级分类]]&amp;"→ "&amp; UPPER(产品[[#This Row],[产品标识]]) &amp; "→ " &amp; 产品[[#This Row],[产品名]]</f>
        <v>物联网→ IOTEXPLORER→ 物联网开发平台</v>
      </c>
      <c r="L227" t="str">
        <v>物联网→ IOTEXPLORER→ 物联网开发平台</v>
      </c>
    </row>
    <row r="228" spans="1:12" hidden="1">
      <c r="A228" t="s">
        <v>1054</v>
      </c>
      <c r="B228" t="s">
        <v>1055</v>
      </c>
      <c r="C228" t="s">
        <v>1060</v>
      </c>
      <c r="D228" t="s">
        <v>1061</v>
      </c>
      <c r="E228" t="s">
        <v>1062</v>
      </c>
      <c r="F228" t="s">
        <v>1063</v>
      </c>
      <c r="G228" s="56" t="str">
        <f>HYPERLINK(产品[[#This Row],[产品URL]],产品[[#This Row],[产品标识]])</f>
        <v>iotenable</v>
      </c>
      <c r="H228" t="str">
        <f>产品[[#This Row],[产品一级分类]]&amp;"→ "&amp; UPPER(产品[[#This Row],[产品标识]]) &amp; "→ " &amp; 产品[[#This Row],[产品名]]</f>
        <v>物联网→ IOTENABLE→ 物联使能</v>
      </c>
      <c r="L228" t="str">
        <v>物联网→ IOTENABLE→ 物联使能</v>
      </c>
    </row>
    <row r="229" spans="1:12" hidden="1">
      <c r="A229" t="s">
        <v>1054</v>
      </c>
      <c r="B229" t="s">
        <v>1064</v>
      </c>
      <c r="C229" t="s">
        <v>1065</v>
      </c>
      <c r="D229" t="s">
        <v>1066</v>
      </c>
      <c r="E229" t="s">
        <v>1067</v>
      </c>
      <c r="F229" t="s">
        <v>1068</v>
      </c>
      <c r="G229" s="56" t="str">
        <f>HYPERLINK(产品[[#This Row],[产品URL]],产品[[#This Row],[产品标识]])</f>
        <v>iot-video-industry</v>
      </c>
      <c r="H229" t="str">
        <f>产品[[#This Row],[产品一级分类]]&amp;"→ "&amp; UPPER(产品[[#This Row],[产品标识]]) &amp; "→ " &amp; 产品[[#This Row],[产品名]]</f>
        <v>物联网→ IOT-VIDEO-INDUSTRY→ 物联网智能视频服务(行业版)</v>
      </c>
      <c r="L229" t="str">
        <v>物联网→ IOT-VIDEO-INDUSTRY→ 物联网智能视频服务(行业版)</v>
      </c>
    </row>
    <row r="230" spans="1:12" hidden="1">
      <c r="A230" t="s">
        <v>1054</v>
      </c>
      <c r="B230" t="s">
        <v>1064</v>
      </c>
      <c r="C230" t="s">
        <v>1069</v>
      </c>
      <c r="D230" t="s">
        <v>1070</v>
      </c>
      <c r="E230" t="s">
        <v>1071</v>
      </c>
      <c r="F230" t="s">
        <v>1072</v>
      </c>
      <c r="G230" s="56" t="str">
        <f>HYPERLINK(产品[[#This Row],[产品URL]],产品[[#This Row],[产品标识]])</f>
        <v>iot-video</v>
      </c>
      <c r="H230" t="str">
        <f>产品[[#This Row],[产品一级分类]]&amp;"→ "&amp; UPPER(产品[[#This Row],[产品标识]]) &amp; "→ " &amp; 产品[[#This Row],[产品名]]</f>
        <v>物联网→ IOT-VIDEO→ 物联网智能视频服务(消费版)</v>
      </c>
      <c r="L230" t="str">
        <v>物联网→ IOT-VIDEO→ 物联网智能视频服务(消费版)</v>
      </c>
    </row>
    <row r="231" spans="1:12" hidden="1">
      <c r="A231" t="s">
        <v>1054</v>
      </c>
      <c r="B231" t="s">
        <v>1064</v>
      </c>
      <c r="C231" t="s">
        <v>1073</v>
      </c>
      <c r="D231" t="s">
        <v>1074</v>
      </c>
      <c r="E231" t="s">
        <v>1075</v>
      </c>
      <c r="F231" t="s">
        <v>1076</v>
      </c>
      <c r="G231" s="56" t="str">
        <f>HYPERLINK(产品[[#This Row],[产品URL]],产品[[#This Row],[产品标识]])</f>
        <v>iothub</v>
      </c>
      <c r="H231" t="str">
        <f>产品[[#This Row],[产品一级分类]]&amp;"→ "&amp; UPPER(产品[[#This Row],[产品标识]]) &amp; "→ " &amp; 产品[[#This Row],[产品名]]</f>
        <v>物联网→ IOTHUB→ 物联网通信</v>
      </c>
      <c r="L231" t="str">
        <v>物联网→ IOTHUB→ 物联网通信</v>
      </c>
    </row>
    <row r="232" spans="1:12" hidden="1">
      <c r="A232" t="s">
        <v>1054</v>
      </c>
      <c r="B232" t="s">
        <v>1064</v>
      </c>
      <c r="C232" t="s">
        <v>1077</v>
      </c>
      <c r="D232" t="s">
        <v>1078</v>
      </c>
      <c r="E232" t="s">
        <v>1079</v>
      </c>
      <c r="F232" t="s">
        <v>1080</v>
      </c>
      <c r="G232" s="56" t="str">
        <f>HYPERLINK(产品[[#This Row],[产品URL]],产品[[#This Row],[产品标识]])</f>
        <v>tos-tiny</v>
      </c>
      <c r="H232" t="str">
        <f>产品[[#This Row],[产品一级分类]]&amp;"→ "&amp; UPPER(产品[[#This Row],[产品标识]]) &amp; "→ " &amp; 产品[[#This Row],[产品名]]</f>
        <v>物联网→ TOS-TINY→ 腾讯物联网终端操作系统</v>
      </c>
      <c r="L232" t="str">
        <v>物联网→ TOS-TINY→ 腾讯物联网终端操作系统</v>
      </c>
    </row>
    <row r="233" spans="1:12" hidden="1">
      <c r="A233" t="s">
        <v>1054</v>
      </c>
      <c r="B233" t="s">
        <v>1081</v>
      </c>
      <c r="C233" t="s">
        <v>1082</v>
      </c>
      <c r="D233" t="s">
        <v>1083</v>
      </c>
      <c r="E233" t="s">
        <v>1084</v>
      </c>
      <c r="F233" t="s">
        <v>1085</v>
      </c>
      <c r="G233" s="56" t="str">
        <f>HYPERLINK(产品[[#This Row],[产品URL]],产品[[#This Row],[产品标识]])</f>
        <v>iotlink</v>
      </c>
      <c r="H233" t="str">
        <f>产品[[#This Row],[产品一级分类]]&amp;"→ "&amp; UPPER(产品[[#This Row],[产品标识]]) &amp; "→ " &amp; 产品[[#This Row],[产品名]]</f>
        <v>物联网→ IOTLINK→ 物联卡</v>
      </c>
      <c r="L233" t="str">
        <v>物联网→ IOTLINK→ 物联卡</v>
      </c>
    </row>
    <row r="234" spans="1:12" hidden="1">
      <c r="A234" t="s">
        <v>1054</v>
      </c>
      <c r="B234" t="s">
        <v>1081</v>
      </c>
      <c r="C234" t="s">
        <v>1086</v>
      </c>
      <c r="D234" t="s">
        <v>1087</v>
      </c>
      <c r="E234" t="s">
        <v>1088</v>
      </c>
      <c r="F234" t="s">
        <v>1089</v>
      </c>
      <c r="G234" s="56" t="str">
        <f>HYPERLINK(产品[[#This Row],[产品URL]],产品[[#This Row],[产品标识]])</f>
        <v>lpwa</v>
      </c>
      <c r="H234" t="str">
        <f>产品[[#This Row],[产品一级分类]]&amp;"→ "&amp; UPPER(产品[[#This Row],[产品标识]]) &amp; "→ " &amp; 产品[[#This Row],[产品名]]</f>
        <v>物联网→ LPWA→ LPWA 物联网络</v>
      </c>
      <c r="L234" t="str">
        <v>物联网→ LPWA→ LPWA 物联网络</v>
      </c>
    </row>
    <row r="235" spans="1:12" hidden="1">
      <c r="A235" t="s">
        <v>1054</v>
      </c>
      <c r="B235" t="s">
        <v>1090</v>
      </c>
      <c r="C235" t="s">
        <v>1091</v>
      </c>
      <c r="D235" t="s">
        <v>1092</v>
      </c>
      <c r="E235" t="s">
        <v>1093</v>
      </c>
      <c r="F235" t="s">
        <v>1094</v>
      </c>
      <c r="G235" s="56" t="str">
        <f>HYPERLINK(产品[[#This Row],[产品URL]],产品[[#This Row],[产品标识]])</f>
        <v>iottid</v>
      </c>
      <c r="H235" t="str">
        <f>产品[[#This Row],[产品一级分类]]&amp;"→ "&amp; UPPER(产品[[#This Row],[产品标识]]) &amp; "→ " &amp; 产品[[#This Row],[产品名]]</f>
        <v>物联网→ IOTTID→ 物联网设备身份认证</v>
      </c>
      <c r="L235" t="str">
        <v>物联网→ IOTTID→ 物联网设备身份认证</v>
      </c>
    </row>
    <row r="236" spans="1:12" hidden="1">
      <c r="A236" t="s">
        <v>1095</v>
      </c>
      <c r="B236" t="s">
        <v>1096</v>
      </c>
      <c r="C236" t="s">
        <v>1097</v>
      </c>
      <c r="D236" t="s">
        <v>1098</v>
      </c>
      <c r="E236" t="s">
        <v>1099</v>
      </c>
      <c r="F236" t="s">
        <v>1100</v>
      </c>
      <c r="G236" s="56" t="str">
        <f>HYPERLINK(产品[[#This Row],[产品URL]],产品[[#This Row],[产品标识]])</f>
        <v>domain</v>
      </c>
      <c r="H236" t="str">
        <f>产品[[#This Row],[产品一级分类]]&amp;"→ "&amp; UPPER(产品[[#This Row],[产品标识]]) &amp; "→ " &amp; 产品[[#This Row],[产品名]]</f>
        <v>企业应用与云通信→ DOMAIN→ 域名注册</v>
      </c>
      <c r="L236" t="str">
        <v>企业应用与云通信→ DOMAIN→ 域名注册</v>
      </c>
    </row>
    <row r="237" spans="1:12" hidden="1">
      <c r="A237" t="s">
        <v>1095</v>
      </c>
      <c r="B237" t="s">
        <v>1096</v>
      </c>
      <c r="C237" t="s">
        <v>1101</v>
      </c>
      <c r="D237" t="s">
        <v>1102</v>
      </c>
      <c r="E237" t="s">
        <v>1103</v>
      </c>
      <c r="F237" t="s">
        <v>1104</v>
      </c>
      <c r="G237" s="56" t="str">
        <f>HYPERLINK(产品[[#This Row],[产品URL]],产品[[#This Row],[产品标识]])</f>
        <v>cns</v>
      </c>
      <c r="H237" t="str">
        <f>产品[[#This Row],[产品一级分类]]&amp;"→ "&amp; UPPER(产品[[#This Row],[产品标识]]) &amp; "→ " &amp; 产品[[#This Row],[产品名]]</f>
        <v>企业应用与云通信→ CNS→ DNS 解析 DNSPod</v>
      </c>
      <c r="L237" t="str">
        <v>企业应用与云通信→ CNS→ DNS 解析 DNSPod</v>
      </c>
    </row>
    <row r="238" spans="1:12" hidden="1">
      <c r="A238" t="s">
        <v>1095</v>
      </c>
      <c r="B238" t="s">
        <v>1096</v>
      </c>
      <c r="C238" t="s">
        <v>1105</v>
      </c>
      <c r="D238" t="s">
        <v>1106</v>
      </c>
      <c r="E238" t="s">
        <v>1107</v>
      </c>
      <c r="F238" t="s">
        <v>1108</v>
      </c>
      <c r="G238" s="56" t="str">
        <f>HYPERLINK(产品[[#This Row],[产品URL]],产品[[#This Row],[产品标识]])</f>
        <v>ba</v>
      </c>
      <c r="H238" t="str">
        <f>产品[[#This Row],[产品一级分类]]&amp;"→ "&amp; UPPER(产品[[#This Row],[产品标识]]) &amp; "→ " &amp; 产品[[#This Row],[产品名]]</f>
        <v>企业应用与云通信→ BA→ 网站备案</v>
      </c>
      <c r="L238" t="str">
        <v>企业应用与云通信→ BA→ 网站备案</v>
      </c>
    </row>
    <row r="239" spans="1:12" hidden="1">
      <c r="A239" t="s">
        <v>1095</v>
      </c>
      <c r="B239" t="s">
        <v>1096</v>
      </c>
      <c r="C239" t="s">
        <v>1109</v>
      </c>
      <c r="D239" t="s">
        <v>1110</v>
      </c>
      <c r="E239" t="s">
        <v>1111</v>
      </c>
      <c r="F239" t="s">
        <v>1112</v>
      </c>
      <c r="G239" s="56" t="str">
        <f>HYPERLINK(产品[[#This Row],[产品URL]],产品[[#This Row],[产品标识]])</f>
        <v>ssl</v>
      </c>
      <c r="H239" t="str">
        <f>产品[[#This Row],[产品一级分类]]&amp;"→ "&amp; UPPER(产品[[#This Row],[产品标识]]) &amp; "→ " &amp; 产品[[#This Row],[产品名]]</f>
        <v>企业应用与云通信→ SSL→ SSL 证书</v>
      </c>
      <c r="L239" t="str">
        <v>企业应用与云通信→ SSL→ SSL 证书</v>
      </c>
    </row>
    <row r="240" spans="1:12" hidden="1">
      <c r="A240" t="s">
        <v>1095</v>
      </c>
      <c r="B240" t="s">
        <v>1096</v>
      </c>
      <c r="C240" t="s">
        <v>1113</v>
      </c>
      <c r="D240" t="s">
        <v>1114</v>
      </c>
      <c r="E240" t="s">
        <v>1115</v>
      </c>
      <c r="F240" t="s">
        <v>1116</v>
      </c>
      <c r="G240" s="56" t="str">
        <f>HYPERLINK(产品[[#This Row],[产品URL]],产品[[#This Row],[产品标识]])</f>
        <v>sslpod</v>
      </c>
      <c r="H240" t="str">
        <f>产品[[#This Row],[产品一级分类]]&amp;"→ "&amp; UPPER(产品[[#This Row],[产品标识]]) &amp; "→ " &amp; 产品[[#This Row],[产品名]]</f>
        <v>企业应用与云通信→ SSLPOD→ 证书监控 SSLPod</v>
      </c>
      <c r="L240" t="str">
        <v>企业应用与云通信→ SSLPOD→ 证书监控 SSLPod</v>
      </c>
    </row>
    <row r="241" spans="1:12" hidden="1">
      <c r="A241" t="s">
        <v>1095</v>
      </c>
      <c r="B241" t="s">
        <v>1096</v>
      </c>
      <c r="C241" t="s">
        <v>1117</v>
      </c>
      <c r="D241" t="s">
        <v>1118</v>
      </c>
      <c r="E241" t="s">
        <v>1119</v>
      </c>
      <c r="F241" t="s">
        <v>1120</v>
      </c>
      <c r="G241" s="56" t="str">
        <f>HYPERLINK(产品[[#This Row],[产品URL]],产品[[#This Row],[产品标识]])</f>
        <v>httpdns</v>
      </c>
      <c r="H241" t="str">
        <f>产品[[#This Row],[产品一级分类]]&amp;"→ "&amp; UPPER(产品[[#This Row],[产品标识]]) &amp; "→ " &amp; 产品[[#This Row],[产品名]]</f>
        <v>企业应用与云通信→ HTTPDNS→ 移动解析 HTTPDNS</v>
      </c>
      <c r="L241" t="str">
        <v>企业应用与云通信→ HTTPDNS→ 移动解析 HTTPDNS</v>
      </c>
    </row>
    <row r="242" spans="1:12" hidden="1">
      <c r="A242" t="s">
        <v>1095</v>
      </c>
      <c r="B242" t="s">
        <v>1096</v>
      </c>
      <c r="C242" t="s">
        <v>1121</v>
      </c>
      <c r="D242" t="s">
        <v>1122</v>
      </c>
      <c r="E242" t="s">
        <v>1123</v>
      </c>
      <c r="F242" t="s">
        <v>1124</v>
      </c>
      <c r="G242" s="56" t="str">
        <f>HYPERLINK(产品[[#This Row],[产品URL]],产品[[#This Row],[产品标识]])</f>
        <v>tools</v>
      </c>
      <c r="H242" t="str">
        <f>产品[[#This Row],[产品一级分类]]&amp;"→ "&amp; UPPER(产品[[#This Row],[产品标识]]) &amp; "→ " &amp; 产品[[#This Row],[产品名]]</f>
        <v>企业应用与云通信→ TOOLS→ 检测工具</v>
      </c>
      <c r="L242" t="str">
        <v>企业应用与云通信→ TOOLS→ 检测工具</v>
      </c>
    </row>
    <row r="243" spans="1:12" hidden="1">
      <c r="A243" t="s">
        <v>1095</v>
      </c>
      <c r="B243" t="s">
        <v>1096</v>
      </c>
      <c r="C243" t="s">
        <v>1125</v>
      </c>
      <c r="D243" t="s">
        <v>1126</v>
      </c>
      <c r="E243" t="s">
        <v>1127</v>
      </c>
      <c r="F243" t="s">
        <v>1128</v>
      </c>
      <c r="G243" s="56" t="str">
        <f>HYPERLINK(产品[[#This Row],[产品URL]],产品[[#This Row],[产品标识]])</f>
        <v>privatedns</v>
      </c>
      <c r="H243" t="str">
        <f>产品[[#This Row],[产品一级分类]]&amp;"→ "&amp; UPPER(产品[[#This Row],[产品标识]]) &amp; "→ " &amp; 产品[[#This Row],[产品名]]</f>
        <v>企业应用与云通信→ PRIVATEDNS→ 私有域解析 Private DNS</v>
      </c>
      <c r="L243" t="str">
        <v>企业应用与云通信→ PRIVATEDNS→ 私有域解析 Private DNS</v>
      </c>
    </row>
    <row r="244" spans="1:12" hidden="1">
      <c r="A244" t="s">
        <v>1095</v>
      </c>
      <c r="B244" t="s">
        <v>1096</v>
      </c>
      <c r="C244" t="s">
        <v>1129</v>
      </c>
      <c r="D244" t="s">
        <v>1130</v>
      </c>
      <c r="E244" t="s">
        <v>1131</v>
      </c>
      <c r="F244" t="s">
        <v>1132</v>
      </c>
      <c r="G244" s="56" t="str">
        <f>HYPERLINK(产品[[#This Row],[产品URL]],产品[[#This Row],[产品标识]])</f>
        <v>csc</v>
      </c>
      <c r="H244" t="str">
        <f>产品[[#This Row],[产品一级分类]]&amp;"→ "&amp; UPPER(产品[[#This Row],[产品标识]]) &amp; "→ " &amp; 产品[[#This Row],[产品名]]</f>
        <v>企业应用与云通信→ CSC→ 代码签名证书</v>
      </c>
      <c r="L244" t="str">
        <v>企业应用与云通信→ CSC→ 代码签名证书</v>
      </c>
    </row>
    <row r="245" spans="1:12" hidden="1">
      <c r="A245" t="s">
        <v>1095</v>
      </c>
      <c r="B245" t="s">
        <v>1096</v>
      </c>
      <c r="C245" t="s">
        <v>1133</v>
      </c>
      <c r="D245" t="s">
        <v>1134</v>
      </c>
      <c r="E245" t="s">
        <v>1135</v>
      </c>
      <c r="F245" t="s">
        <v>1136</v>
      </c>
      <c r="G245" s="56" t="str">
        <f>HYPERLINK(产品[[#This Row],[产品URL]],产品[[#This Row],[产品标识]])</f>
        <v>discuz</v>
      </c>
      <c r="H245" t="str">
        <f>产品[[#This Row],[产品一级分类]]&amp;"→ "&amp; UPPER(产品[[#This Row],[产品标识]]) &amp; "→ " &amp; 产品[[#This Row],[产品名]]</f>
        <v>企业应用与云通信→ DISCUZ→ Discuz!</v>
      </c>
      <c r="L245" t="str">
        <v>企业应用与云通信→ DISCUZ→ Discuz!</v>
      </c>
    </row>
    <row r="246" spans="1:12" hidden="1">
      <c r="A246" t="s">
        <v>1095</v>
      </c>
      <c r="B246" t="s">
        <v>1096</v>
      </c>
      <c r="C246" t="s">
        <v>1137</v>
      </c>
      <c r="D246" t="s">
        <v>1138</v>
      </c>
      <c r="E246" t="s">
        <v>1139</v>
      </c>
      <c r="F246" t="s">
        <v>1140</v>
      </c>
      <c r="G246" s="56" t="str">
        <f>HYPERLINK(产品[[#This Row],[产品URL]],产品[[#This Row],[产品标识]])</f>
        <v>tdcp</v>
      </c>
      <c r="H246" t="str">
        <f>产品[[#This Row],[产品一级分类]]&amp;"→ "&amp; UPPER(产品[[#This Row],[产品标识]]) &amp; "→ " &amp; 产品[[#This Row],[产品名]]</f>
        <v>企业应用与云通信→ TDCP→ 云证通</v>
      </c>
      <c r="L246" t="str">
        <v>企业应用与云通信→ TDCP→ 云证通</v>
      </c>
    </row>
    <row r="247" spans="1:12" hidden="1">
      <c r="A247" t="s">
        <v>1095</v>
      </c>
      <c r="B247" t="s">
        <v>1141</v>
      </c>
      <c r="C247" t="s">
        <v>1142</v>
      </c>
      <c r="D247" t="s">
        <v>1143</v>
      </c>
      <c r="E247" t="s">
        <v>1144</v>
      </c>
      <c r="F247" t="s">
        <v>1145</v>
      </c>
      <c r="G247" s="56" t="str">
        <f>HYPERLINK(产品[[#This Row],[产品URL]],产品[[#This Row],[产品标识]])</f>
        <v>im</v>
      </c>
      <c r="H247" t="str">
        <f>产品[[#This Row],[产品一级分类]]&amp;"→ "&amp; UPPER(产品[[#This Row],[产品标识]]) &amp; "→ " &amp; 产品[[#This Row],[产品名]]</f>
        <v>企业应用与云通信→ IM→ 即时通信 IM</v>
      </c>
      <c r="L247" t="str">
        <v>企业应用与云通信→ IM→ 即时通信 IM</v>
      </c>
    </row>
    <row r="248" spans="1:12" hidden="1">
      <c r="A248" t="s">
        <v>1095</v>
      </c>
      <c r="B248" t="s">
        <v>1141</v>
      </c>
      <c r="C248" t="s">
        <v>1146</v>
      </c>
      <c r="D248" t="s">
        <v>1147</v>
      </c>
      <c r="E248" t="s">
        <v>1148</v>
      </c>
      <c r="F248" t="s">
        <v>1149</v>
      </c>
      <c r="G248" s="56" t="str">
        <f>HYPERLINK(产品[[#This Row],[产品URL]],产品[[#This Row],[产品标识]])</f>
        <v>tpns</v>
      </c>
      <c r="H248" t="str">
        <f>产品[[#This Row],[产品一级分类]]&amp;"→ "&amp; UPPER(产品[[#This Row],[产品标识]]) &amp; "→ " &amp; 产品[[#This Row],[产品名]]</f>
        <v>企业应用与云通信→ TPNS→ 移动推送 TPNS</v>
      </c>
      <c r="L248" t="str">
        <v>企业应用与云通信→ TPNS→ 移动推送 TPNS</v>
      </c>
    </row>
    <row r="249" spans="1:12" hidden="1">
      <c r="A249" t="s">
        <v>1095</v>
      </c>
      <c r="B249" t="s">
        <v>1141</v>
      </c>
      <c r="C249" t="s">
        <v>1150</v>
      </c>
      <c r="D249" t="s">
        <v>1151</v>
      </c>
      <c r="E249" t="s">
        <v>1152</v>
      </c>
      <c r="F249" t="s">
        <v>1153</v>
      </c>
      <c r="G249" s="56" t="str">
        <f>HYPERLINK(产品[[#This Row],[产品URL]],产品[[#This Row],[产品标识]])</f>
        <v>sms</v>
      </c>
      <c r="H249" t="str">
        <f>产品[[#This Row],[产品一级分类]]&amp;"→ "&amp; UPPER(产品[[#This Row],[产品标识]]) &amp; "→ " &amp; 产品[[#This Row],[产品名]]</f>
        <v>企业应用与云通信→ SMS→ 短信</v>
      </c>
      <c r="L249" t="str">
        <v>企业应用与云通信→ SMS→ 短信</v>
      </c>
    </row>
    <row r="250" spans="1:12" hidden="1">
      <c r="A250" t="s">
        <v>1095</v>
      </c>
      <c r="B250" t="s">
        <v>1141</v>
      </c>
      <c r="C250" t="s">
        <v>1154</v>
      </c>
      <c r="D250" t="s">
        <v>1155</v>
      </c>
      <c r="E250" t="s">
        <v>1156</v>
      </c>
      <c r="F250" t="s">
        <v>1157</v>
      </c>
      <c r="G250" s="56" t="str">
        <f>HYPERLINK(产品[[#This Row],[产品URL]],产品[[#This Row],[产品标识]])</f>
        <v>vms</v>
      </c>
      <c r="H250" t="str">
        <f>产品[[#This Row],[产品一级分类]]&amp;"→ "&amp; UPPER(产品[[#This Row],[产品标识]]) &amp; "→ " &amp; 产品[[#This Row],[产品名]]</f>
        <v>企业应用与云通信→ VMS→ 语音消息</v>
      </c>
      <c r="L250" t="str">
        <v>企业应用与云通信→ VMS→ 语音消息</v>
      </c>
    </row>
    <row r="251" spans="1:12" hidden="1">
      <c r="A251" t="s">
        <v>1095</v>
      </c>
      <c r="B251" t="s">
        <v>1141</v>
      </c>
      <c r="C251" t="s">
        <v>1158</v>
      </c>
      <c r="D251" t="s">
        <v>1159</v>
      </c>
      <c r="E251" t="s">
        <v>1160</v>
      </c>
      <c r="F251" t="s">
        <v>1161</v>
      </c>
      <c r="G251" s="56" t="str">
        <f>HYPERLINK(产品[[#This Row],[产品URL]],产品[[#This Row],[产品标识]])</f>
        <v>ses</v>
      </c>
      <c r="H251" t="str">
        <f>产品[[#This Row],[产品一级分类]]&amp;"→ "&amp; UPPER(产品[[#This Row],[产品标识]]) &amp; "→ " &amp; 产品[[#This Row],[产品名]]</f>
        <v>企业应用与云通信→ SES→ 邮件推送</v>
      </c>
      <c r="L251" t="str">
        <v>企业应用与云通信→ SES→ 邮件推送</v>
      </c>
    </row>
    <row r="252" spans="1:12" hidden="1">
      <c r="A252" t="s">
        <v>1095</v>
      </c>
      <c r="B252" t="s">
        <v>1141</v>
      </c>
      <c r="C252" t="s">
        <v>1162</v>
      </c>
      <c r="D252" t="s">
        <v>1163</v>
      </c>
      <c r="E252" t="s">
        <v>1164</v>
      </c>
      <c r="F252" t="s">
        <v>1165</v>
      </c>
      <c r="G252" s="56" t="str">
        <f>HYPERLINK(产品[[#This Row],[产品URL]],产品[[#This Row],[产品标识]])</f>
        <v>nvs</v>
      </c>
      <c r="H252" t="str">
        <f>产品[[#This Row],[产品一级分类]]&amp;"→ "&amp; UPPER(产品[[#This Row],[产品标识]]) &amp; "→ " &amp; 产品[[#This Row],[产品名]]</f>
        <v>企业应用与云通信→ NVS→ 号码认证</v>
      </c>
      <c r="L252" t="str">
        <v>企业应用与云通信→ NVS→ 号码认证</v>
      </c>
    </row>
    <row r="253" spans="1:12" hidden="1">
      <c r="A253" t="s">
        <v>1095</v>
      </c>
      <c r="B253" t="s">
        <v>1141</v>
      </c>
      <c r="C253" t="s">
        <v>1166</v>
      </c>
      <c r="D253" t="s">
        <v>1167</v>
      </c>
      <c r="E253" t="s">
        <v>1168</v>
      </c>
      <c r="F253" t="s">
        <v>1169</v>
      </c>
      <c r="G253" s="56" t="str">
        <f>HYPERLINK(产品[[#This Row],[产品URL]],产品[[#This Row],[产品标识]])</f>
        <v>mna</v>
      </c>
      <c r="H253" t="str">
        <f>产品[[#This Row],[产品一级分类]]&amp;"→ "&amp; UPPER(产品[[#This Row],[产品标识]]) &amp; "→ " &amp; 产品[[#This Row],[产品名]]</f>
        <v>企业应用与云通信→ MNA→ 移动网络加速</v>
      </c>
      <c r="L253" t="str">
        <v>企业应用与云通信→ MNA→ 移动网络加速</v>
      </c>
    </row>
    <row r="254" spans="1:12" hidden="1">
      <c r="A254" t="s">
        <v>1095</v>
      </c>
      <c r="B254" t="s">
        <v>1170</v>
      </c>
      <c r="C254" t="s">
        <v>1171</v>
      </c>
      <c r="D254" t="s">
        <v>1172</v>
      </c>
      <c r="E254" t="s">
        <v>1173</v>
      </c>
      <c r="F254" t="s">
        <v>1174</v>
      </c>
      <c r="G254" s="56" t="str">
        <f>HYPERLINK(产品[[#This Row],[产品URL]],产品[[#This Row],[产品标识]])</f>
        <v>tbaas</v>
      </c>
      <c r="H254" t="str">
        <f>产品[[#This Row],[产品一级分类]]&amp;"→ "&amp; UPPER(产品[[#This Row],[产品标识]]) &amp; "→ " &amp; 产品[[#This Row],[产品名]]</f>
        <v>企业应用与云通信→ TBAAS→ TBaaS</v>
      </c>
      <c r="L254" t="str">
        <v>企业应用与云通信→ TBAAS→ TBaaS</v>
      </c>
    </row>
    <row r="255" spans="1:12" hidden="1">
      <c r="A255" t="s">
        <v>1095</v>
      </c>
      <c r="B255" t="s">
        <v>1170</v>
      </c>
      <c r="C255" t="s">
        <v>1175</v>
      </c>
      <c r="D255" t="s">
        <v>1176</v>
      </c>
      <c r="E255" t="s">
        <v>1177</v>
      </c>
      <c r="F255" t="s">
        <v>1178</v>
      </c>
      <c r="G255" s="56" t="str">
        <f>HYPERLINK(产品[[#This Row],[产品URL]],产品[[#This Row],[产品标识]])</f>
        <v>tbpr</v>
      </c>
      <c r="H255" t="str">
        <f>产品[[#This Row],[产品一级分类]]&amp;"→ "&amp; UPPER(产品[[#This Row],[产品标识]]) &amp; "→ " &amp; 产品[[#This Row],[产品名]]</f>
        <v>企业应用与云通信→ TBPR→ 动产质押区块链登记系统</v>
      </c>
      <c r="L255" t="str">
        <v>企业应用与云通信→ TBPR→ 动产质押区块链登记系统</v>
      </c>
    </row>
    <row r="256" spans="1:12" hidden="1">
      <c r="A256" t="s">
        <v>1095</v>
      </c>
      <c r="B256" t="s">
        <v>1170</v>
      </c>
      <c r="C256" t="s">
        <v>1179</v>
      </c>
      <c r="D256" t="s">
        <v>1180</v>
      </c>
      <c r="E256" t="s">
        <v>1181</v>
      </c>
      <c r="F256" t="s">
        <v>1182</v>
      </c>
      <c r="G256" s="56" t="str">
        <f>HYPERLINK(产品[[#This Row],[产品URL]],产品[[#This Row],[产品标识]])</f>
        <v>btoe</v>
      </c>
      <c r="H256" t="str">
        <f>产品[[#This Row],[产品一级分类]]&amp;"→ "&amp; UPPER(产品[[#This Row],[产品标识]]) &amp; "→ " &amp; 产品[[#This Row],[产品名]]</f>
        <v>企业应用与云通信→ BTOE→ 区块链可信取证</v>
      </c>
      <c r="L256" t="str">
        <v>企业应用与云通信→ BTOE→ 区块链可信取证</v>
      </c>
    </row>
    <row r="257" spans="1:12" hidden="1">
      <c r="A257" t="s">
        <v>1095</v>
      </c>
      <c r="B257" t="s">
        <v>1170</v>
      </c>
      <c r="C257" t="s">
        <v>1183</v>
      </c>
      <c r="D257" t="s">
        <v>1184</v>
      </c>
      <c r="E257" t="s">
        <v>1185</v>
      </c>
      <c r="F257" t="s">
        <v>1186</v>
      </c>
      <c r="G257" s="56" t="str">
        <f>HYPERLINK(产品[[#This Row],[产品URL]],产品[[#This Row],[产品标识]])</f>
        <v>tdid</v>
      </c>
      <c r="H257" t="str">
        <f>产品[[#This Row],[产品一级分类]]&amp;"→ "&amp; UPPER(产品[[#This Row],[产品标识]]) &amp; "→ " &amp; 产品[[#This Row],[产品名]]</f>
        <v>企业应用与云通信→ TDID→ 分布式身份</v>
      </c>
      <c r="L257" t="str">
        <v>企业应用与云通信→ TDID→ 分布式身份</v>
      </c>
    </row>
    <row r="258" spans="1:12" hidden="1">
      <c r="A258" t="s">
        <v>1095</v>
      </c>
      <c r="B258" t="s">
        <v>1187</v>
      </c>
      <c r="C258" t="s">
        <v>1188</v>
      </c>
      <c r="D258" t="s">
        <v>1189</v>
      </c>
      <c r="E258" t="s">
        <v>1190</v>
      </c>
      <c r="F258" t="s">
        <v>1191</v>
      </c>
      <c r="G258" s="56" t="str">
        <f>HYPERLINK(产品[[#This Row],[产品URL]],产品[[#This Row],[产品标识]])</f>
        <v>tcc</v>
      </c>
      <c r="H258" t="str">
        <f>产品[[#This Row],[产品一级分类]]&amp;"→ "&amp; UPPER(产品[[#This Row],[产品标识]]) &amp; "→ " &amp; 产品[[#This Row],[产品名]]</f>
        <v>企业应用与云通信→ TCC→ 智慧会务</v>
      </c>
      <c r="L258" t="str">
        <v>企业应用与云通信→ TCC→ 智慧会务</v>
      </c>
    </row>
    <row r="259" spans="1:12" hidden="1">
      <c r="A259" t="s">
        <v>1095</v>
      </c>
      <c r="B259" t="s">
        <v>1187</v>
      </c>
      <c r="C259" t="s">
        <v>1192</v>
      </c>
      <c r="D259" t="s">
        <v>1193</v>
      </c>
      <c r="E259" t="s">
        <v>1194</v>
      </c>
      <c r="F259" t="s">
        <v>1195</v>
      </c>
      <c r="G259" s="56" t="str">
        <f>HYPERLINK(产品[[#This Row],[产品URL]],产品[[#This Row],[产品标识]])</f>
        <v>tcid</v>
      </c>
      <c r="H259" t="str">
        <f>产品[[#This Row],[产品一级分类]]&amp;"→ "&amp; UPPER(产品[[#This Row],[产品标识]]) &amp; "→ " &amp; 产品[[#This Row],[产品名]]</f>
        <v>企业应用与云通信→ TCID→ 腾讯云 IDaaS</v>
      </c>
      <c r="L259" t="str">
        <v>企业应用与云通信→ TCID→ 腾讯云 IDaaS</v>
      </c>
    </row>
    <row r="260" spans="1:12" hidden="1">
      <c r="A260" t="s">
        <v>1095</v>
      </c>
      <c r="B260" t="s">
        <v>1187</v>
      </c>
      <c r="C260" t="s">
        <v>1196</v>
      </c>
      <c r="D260" t="s">
        <v>1197</v>
      </c>
      <c r="E260" t="s">
        <v>1198</v>
      </c>
      <c r="F260" t="s">
        <v>1199</v>
      </c>
      <c r="G260" s="56" t="str">
        <f>HYPERLINK(产品[[#This Row],[产品URL]],产品[[#This Row],[产品标识]])</f>
        <v>eis</v>
      </c>
      <c r="H260" t="str">
        <f>产品[[#This Row],[产品一级分类]]&amp;"→ "&amp; UPPER(产品[[#This Row],[产品标识]]) &amp; "→ " &amp; 产品[[#This Row],[产品名]]</f>
        <v>企业应用与云通信→ EIS→ 企业集成服务</v>
      </c>
      <c r="L260" t="str">
        <v>企业应用与云通信→ EIS→ 企业集成服务</v>
      </c>
    </row>
    <row r="261" spans="1:12" hidden="1">
      <c r="A261" t="s">
        <v>1095</v>
      </c>
      <c r="B261" t="s">
        <v>1187</v>
      </c>
      <c r="C261" t="s">
        <v>1200</v>
      </c>
      <c r="D261" t="s">
        <v>1201</v>
      </c>
      <c r="E261" t="s">
        <v>1202</v>
      </c>
      <c r="F261" t="s">
        <v>1203</v>
      </c>
      <c r="G261" s="56" t="str">
        <f>HYPERLINK(产品[[#This Row],[产品URL]],产品[[#This Row],[产品标识]])</f>
        <v>bma</v>
      </c>
      <c r="H261" t="str">
        <f>产品[[#This Row],[产品一级分类]]&amp;"→ "&amp; UPPER(产品[[#This Row],[产品标识]]) &amp; "→ " &amp; 产品[[#This Row],[产品名]]</f>
        <v>企业应用与云通信→ BMA→ 品牌经营管家</v>
      </c>
      <c r="L261" t="str">
        <v>企业应用与云通信→ BMA→ 品牌经营管家</v>
      </c>
    </row>
    <row r="262" spans="1:12" hidden="1">
      <c r="A262" t="s">
        <v>1095</v>
      </c>
      <c r="B262" t="s">
        <v>1187</v>
      </c>
      <c r="C262" t="s">
        <v>1204</v>
      </c>
      <c r="D262" t="s">
        <v>1205</v>
      </c>
      <c r="E262" t="s">
        <v>1206</v>
      </c>
      <c r="F262" t="s">
        <v>1207</v>
      </c>
      <c r="G262" s="56" t="str">
        <f>HYPERLINK(产品[[#This Row],[产品URL]],产品[[#This Row],[产品标识]])</f>
        <v>shenbi</v>
      </c>
      <c r="H262" t="str">
        <f>产品[[#This Row],[产品一级分类]]&amp;"→ "&amp; UPPER(产品[[#This Row],[产品标识]]) &amp; "→ " &amp; 产品[[#This Row],[产品名]]</f>
        <v>企业应用与云通信→ SHENBI→ 神笔低代码平台</v>
      </c>
      <c r="L262" t="str">
        <v>企业应用与云通信→ SHENBI→ 神笔低代码平台</v>
      </c>
    </row>
    <row r="263" spans="1:12" hidden="1">
      <c r="A263" t="s">
        <v>1095</v>
      </c>
      <c r="B263" t="s">
        <v>1187</v>
      </c>
      <c r="C263" t="s">
        <v>1208</v>
      </c>
      <c r="D263" t="s">
        <v>1209</v>
      </c>
      <c r="E263" t="s">
        <v>1210</v>
      </c>
      <c r="F263" t="s">
        <v>1211</v>
      </c>
      <c r="G263" s="56" t="str">
        <f>HYPERLINK(产品[[#This Row],[产品URL]],产品[[#This Row],[产品标识]])</f>
        <v>survey</v>
      </c>
      <c r="H263" t="str">
        <f>产品[[#This Row],[产品一级分类]]&amp;"→ "&amp; UPPER(产品[[#This Row],[产品标识]]) &amp; "→ " &amp; 产品[[#This Row],[产品名]]</f>
        <v>企业应用与云通信→ SURVEY→ 腾讯问卷</v>
      </c>
      <c r="L263" t="str">
        <v>企业应用与云通信→ SURVEY→ 腾讯问卷</v>
      </c>
    </row>
    <row r="264" spans="1:12" hidden="1">
      <c r="A264" t="s">
        <v>1095</v>
      </c>
      <c r="B264" t="s">
        <v>1187</v>
      </c>
      <c r="C264" t="s">
        <v>1212</v>
      </c>
      <c r="D264" t="s">
        <v>1213</v>
      </c>
      <c r="E264" t="s">
        <v>1214</v>
      </c>
      <c r="F264" t="s">
        <v>1215</v>
      </c>
      <c r="G264" s="56" t="str">
        <f>HYPERLINK(产品[[#This Row],[产品URL]],产品[[#This Row],[产品标识]])</f>
        <v>qidian</v>
      </c>
      <c r="H264" t="str">
        <f>产品[[#This Row],[产品一级分类]]&amp;"→ "&amp; UPPER(产品[[#This Row],[产品标识]]) &amp; "→ " &amp; 产品[[#This Row],[产品名]]</f>
        <v>企业应用与云通信→ QIDIAN→ 腾讯企点</v>
      </c>
      <c r="L264" t="str">
        <v>企业应用与云通信→ QIDIAN→ 腾讯企点</v>
      </c>
    </row>
    <row r="265" spans="1:12" hidden="1">
      <c r="A265" t="s">
        <v>1095</v>
      </c>
      <c r="B265" t="s">
        <v>1187</v>
      </c>
      <c r="C265" t="s">
        <v>1216</v>
      </c>
      <c r="D265" t="s">
        <v>1217</v>
      </c>
      <c r="E265" t="s">
        <v>1218</v>
      </c>
      <c r="F265" t="s">
        <v>1219</v>
      </c>
      <c r="G265" s="56" t="str">
        <f>HYPERLINK(产品[[#This Row],[产品URL]],产品[[#This Row],[产品标识]])</f>
        <v>ess</v>
      </c>
      <c r="H265" t="str">
        <f>产品[[#This Row],[产品一级分类]]&amp;"→ "&amp; UPPER(产品[[#This Row],[产品标识]]) &amp; "→ " &amp; 产品[[#This Row],[产品名]]</f>
        <v>企业应用与云通信→ ESS→ 腾讯电子签 SaaS 版</v>
      </c>
      <c r="L265" t="str">
        <v>企业应用与云通信→ ESS→ 腾讯电子签 SaaS 版</v>
      </c>
    </row>
    <row r="266" spans="1:12" hidden="1">
      <c r="A266" t="s">
        <v>1095</v>
      </c>
      <c r="B266" t="s">
        <v>1187</v>
      </c>
      <c r="C266" t="s">
        <v>1220</v>
      </c>
      <c r="D266" t="s">
        <v>1221</v>
      </c>
      <c r="E266" t="s">
        <v>1222</v>
      </c>
      <c r="F266" t="s">
        <v>1223</v>
      </c>
      <c r="G266" s="56" t="str">
        <f>HYPERLINK(产品[[#This Row],[产品URL]],产品[[#This Row],[产品标识]])</f>
        <v>ess-integration</v>
      </c>
      <c r="H266" t="str">
        <f>产品[[#This Row],[产品一级分类]]&amp;"→ "&amp; UPPER(产品[[#This Row],[产品标识]]) &amp; "→ " &amp; 产品[[#This Row],[产品名]]</f>
        <v>企业应用与云通信→ ESS-INTEGRATION→ 腾讯电子签集成版</v>
      </c>
      <c r="L266" t="str">
        <v>企业应用与云通信→ ESS-INTEGRATION→ 腾讯电子签集成版</v>
      </c>
    </row>
    <row r="267" spans="1:12" hidden="1">
      <c r="A267" t="s">
        <v>1095</v>
      </c>
      <c r="B267" t="s">
        <v>1224</v>
      </c>
      <c r="C267" t="s">
        <v>1225</v>
      </c>
      <c r="D267" t="s">
        <v>1226</v>
      </c>
      <c r="E267" t="s">
        <v>1227</v>
      </c>
      <c r="F267" t="s">
        <v>1228</v>
      </c>
      <c r="G267" s="56" t="str">
        <f>HYPERLINK(产品[[#This Row],[产品URL]],产品[[#This Row],[产品标识]])</f>
        <v>ccc</v>
      </c>
      <c r="H267" t="str">
        <f>产品[[#This Row],[产品一级分类]]&amp;"→ "&amp; UPPER(产品[[#This Row],[产品标识]]) &amp; "→ " &amp; 产品[[#This Row],[产品名]]</f>
        <v>企业应用与云通信→ CCC→ 云呼叫中心</v>
      </c>
      <c r="L267" t="str">
        <v>企业应用与云通信→ CCC→ 云呼叫中心</v>
      </c>
    </row>
    <row r="268" spans="1:12" hidden="1">
      <c r="A268" t="s">
        <v>1095</v>
      </c>
      <c r="B268" t="s">
        <v>1229</v>
      </c>
      <c r="C268" t="s">
        <v>1230</v>
      </c>
      <c r="D268" t="s">
        <v>1231</v>
      </c>
      <c r="E268" t="s">
        <v>1232</v>
      </c>
      <c r="F268" t="s">
        <v>1233</v>
      </c>
      <c r="G268" s="56" t="str">
        <f>HYPERLINK(产品[[#This Row],[产品URL]],产品[[#This Row],[产品标识]])</f>
        <v>tm</v>
      </c>
      <c r="H268" t="str">
        <f>产品[[#This Row],[产品一级分类]]&amp;"→ "&amp; UPPER(产品[[#This Row],[产品标识]]) &amp; "→ " &amp; 产品[[#This Row],[产品名]]</f>
        <v>企业应用与云通信→ TM→ 腾讯会议</v>
      </c>
      <c r="L268" t="str">
        <v>企业应用与云通信→ TM→ 腾讯会议</v>
      </c>
    </row>
    <row r="269" spans="1:12" hidden="1">
      <c r="A269" t="s">
        <v>1095</v>
      </c>
      <c r="B269" t="s">
        <v>1229</v>
      </c>
      <c r="C269" t="s">
        <v>1234</v>
      </c>
      <c r="D269" t="s">
        <v>1235</v>
      </c>
      <c r="E269" t="s">
        <v>1236</v>
      </c>
      <c r="F269" t="s">
        <v>1237</v>
      </c>
      <c r="G269" s="56" t="str">
        <f>HYPERLINK(产品[[#This Row],[产品URL]],产品[[#This Row],[产品标识]])</f>
        <v>tde</v>
      </c>
      <c r="H269" t="str">
        <f>产品[[#This Row],[产品一级分类]]&amp;"→ "&amp; UPPER(产品[[#This Row],[产品标识]]) &amp; "→ " &amp; 产品[[#This Row],[产品名]]</f>
        <v>企业应用与云通信→ TDE→ 腾讯文档企业版</v>
      </c>
      <c r="L269" t="str">
        <v>企业应用与云通信→ TDE→ 腾讯文档企业版</v>
      </c>
    </row>
    <row r="270" spans="1:12" hidden="1">
      <c r="A270" t="s">
        <v>1095</v>
      </c>
      <c r="B270" t="s">
        <v>1229</v>
      </c>
      <c r="C270" t="s">
        <v>1238</v>
      </c>
      <c r="D270" t="s">
        <v>1239</v>
      </c>
      <c r="E270" t="s">
        <v>1240</v>
      </c>
      <c r="F270" t="s">
        <v>1241</v>
      </c>
      <c r="G270" s="56" t="str">
        <f>HYPERLINK(产品[[#This Row],[产品URL]],产品[[#This Row],[产品标识]])</f>
        <v>tapd</v>
      </c>
      <c r="H270" t="str">
        <f>产品[[#This Row],[产品一级分类]]&amp;"→ "&amp; UPPER(产品[[#This Row],[产品标识]]) &amp; "→ " &amp; 产品[[#This Row],[产品名]]</f>
        <v>企业应用与云通信→ TAPD→ TAPD 敏捷项目管理</v>
      </c>
      <c r="L270" t="str">
        <v>企业应用与云通信→ TAPD→ TAPD 敏捷项目管理</v>
      </c>
    </row>
    <row r="271" spans="1:12" hidden="1">
      <c r="A271" t="s">
        <v>1095</v>
      </c>
      <c r="B271" t="s">
        <v>1229</v>
      </c>
      <c r="C271" t="s">
        <v>1242</v>
      </c>
      <c r="D271" t="s">
        <v>1243</v>
      </c>
      <c r="E271" t="s">
        <v>1244</v>
      </c>
      <c r="F271" t="s">
        <v>1245</v>
      </c>
      <c r="G271" s="56" t="str">
        <f>HYPERLINK(产品[[#This Row],[产品URL]],产品[[#This Row],[产品标识]])</f>
        <v>lexiang</v>
      </c>
      <c r="H271" t="str">
        <f>产品[[#This Row],[产品一级分类]]&amp;"→ "&amp; UPPER(产品[[#This Row],[产品标识]]) &amp; "→ " &amp; 产品[[#This Row],[产品名]]</f>
        <v>企业应用与云通信→ LEXIANG→ 腾讯乐享</v>
      </c>
      <c r="L271" t="str">
        <v>企业应用与云通信→ LEXIANG→ 腾讯乐享</v>
      </c>
    </row>
    <row r="272" spans="1:12" hidden="1">
      <c r="A272" t="s">
        <v>1095</v>
      </c>
      <c r="B272" t="s">
        <v>1229</v>
      </c>
      <c r="C272" t="s">
        <v>1246</v>
      </c>
      <c r="D272" t="s">
        <v>1247</v>
      </c>
      <c r="E272" t="s">
        <v>1248</v>
      </c>
      <c r="F272" t="s">
        <v>1249</v>
      </c>
      <c r="G272" s="56" t="str">
        <f>HYPERLINK(产品[[#This Row],[产品URL]],产品[[#This Row],[产品标识]])</f>
        <v>hrm</v>
      </c>
      <c r="H272" t="str">
        <f>产品[[#This Row],[产品一级分类]]&amp;"→ "&amp; UPPER(产品[[#This Row],[产品标识]]) &amp; "→ " &amp; 产品[[#This Row],[产品名]]</f>
        <v>企业应用与云通信→ HRM→ 腾讯HR助手</v>
      </c>
      <c r="L272" t="str">
        <v>企业应用与云通信→ HRM→ 腾讯HR助手</v>
      </c>
    </row>
    <row r="273" spans="1:12" hidden="1">
      <c r="A273" t="s">
        <v>1095</v>
      </c>
      <c r="B273" t="s">
        <v>1229</v>
      </c>
      <c r="C273" t="s">
        <v>1250</v>
      </c>
      <c r="D273" t="s">
        <v>1251</v>
      </c>
      <c r="E273" t="s">
        <v>1252</v>
      </c>
      <c r="F273" t="s">
        <v>1253</v>
      </c>
      <c r="G273" s="56" t="str">
        <f>HYPERLINK(产品[[#This Row],[产品URL]],产品[[#This Row],[产品标识]])</f>
        <v>exmail</v>
      </c>
      <c r="H273" t="str">
        <f>产品[[#This Row],[产品一级分类]]&amp;"→ "&amp; UPPER(产品[[#This Row],[产品标识]]) &amp; "→ " &amp; 产品[[#This Row],[产品名]]</f>
        <v>企业应用与云通信→ EXMAIL→ 腾讯企业邮</v>
      </c>
      <c r="L273" t="str">
        <v>企业应用与云通信→ EXMAIL→ 腾讯企业邮</v>
      </c>
    </row>
    <row r="274" spans="1:12" hidden="1">
      <c r="A274" t="s">
        <v>1095</v>
      </c>
      <c r="B274" t="s">
        <v>1254</v>
      </c>
      <c r="C274" t="s">
        <v>1255</v>
      </c>
      <c r="D274" t="s">
        <v>1256</v>
      </c>
      <c r="E274" t="s">
        <v>1257</v>
      </c>
      <c r="F274" t="s">
        <v>1258</v>
      </c>
      <c r="G274" s="56" t="str">
        <f>HYPERLINK(产品[[#This Row],[产品URL]],产品[[#This Row],[产品标识]])</f>
        <v>tmr</v>
      </c>
      <c r="H274" t="str">
        <f>产品[[#This Row],[产品一级分类]]&amp;"→ "&amp; UPPER(产品[[#This Row],[产品标识]]) &amp; "→ " &amp; 产品[[#This Row],[产品名]]</f>
        <v>企业应用与云通信→ TMR→ 商标注册</v>
      </c>
      <c r="L274" t="str">
        <v>企业应用与云通信→ TMR→ 商标注册</v>
      </c>
    </row>
    <row r="275" spans="1:12" hidden="1">
      <c r="A275" t="s">
        <v>1095</v>
      </c>
      <c r="B275" t="s">
        <v>1254</v>
      </c>
      <c r="C275" t="s">
        <v>1259</v>
      </c>
      <c r="D275" t="s">
        <v>1260</v>
      </c>
      <c r="E275" t="s">
        <v>1261</v>
      </c>
      <c r="F275" t="s">
        <v>1262</v>
      </c>
      <c r="G275" s="56" t="str">
        <f>HYPERLINK(产品[[#This Row],[产品URL]],产品[[#This Row],[产品标识]])</f>
        <v>crr</v>
      </c>
      <c r="H275" t="str">
        <f>产品[[#This Row],[产品一级分类]]&amp;"→ "&amp; UPPER(产品[[#This Row],[产品标识]]) &amp; "→ " &amp; 产品[[#This Row],[产品名]]</f>
        <v>企业应用与云通信→ CRR→ 版权登记</v>
      </c>
      <c r="L275" t="str">
        <v>企业应用与云通信→ CRR→ 版权登记</v>
      </c>
    </row>
    <row r="276" spans="1:12" hidden="1">
      <c r="A276" t="s">
        <v>1095</v>
      </c>
      <c r="B276" t="s">
        <v>1254</v>
      </c>
      <c r="C276" t="s">
        <v>1263</v>
      </c>
      <c r="D276" t="s">
        <v>1264</v>
      </c>
      <c r="E276" t="s">
        <v>1265</v>
      </c>
      <c r="F276" t="s">
        <v>1266</v>
      </c>
      <c r="G276" s="56" t="str">
        <f>HYPERLINK(产品[[#This Row],[产品URL]],产品[[#This Row],[产品标识]])</f>
        <v>vat</v>
      </c>
      <c r="H276" t="str">
        <f>产品[[#This Row],[产品一级分类]]&amp;"→ "&amp; UPPER(产品[[#This Row],[产品标识]]) &amp; "→ " &amp; 产品[[#This Row],[产品名]]</f>
        <v>企业应用与云通信→ VAT→ 增值电信</v>
      </c>
      <c r="L276" t="str">
        <v>企业应用与云通信→ VAT→ 增值电信</v>
      </c>
    </row>
    <row r="277" spans="1:12" hidden="1">
      <c r="A277" t="s">
        <v>1095</v>
      </c>
      <c r="B277" t="s">
        <v>1254</v>
      </c>
      <c r="C277" t="s">
        <v>1267</v>
      </c>
      <c r="D277" t="s">
        <v>1268</v>
      </c>
      <c r="E277" t="s">
        <v>1269</v>
      </c>
      <c r="F277" t="s">
        <v>1270</v>
      </c>
      <c r="G277" s="56" t="str">
        <f>HYPERLINK(产品[[#This Row],[产品URL]],产品[[#This Row],[产品标识]])</f>
        <v>br</v>
      </c>
      <c r="H277" t="str">
        <f>产品[[#This Row],[产品一级分类]]&amp;"→ "&amp; UPPER(产品[[#This Row],[产品标识]]) &amp; "→ " &amp; 产品[[#This Row],[产品名]]</f>
        <v>企业应用与云通信→ BR→ 工商注册</v>
      </c>
      <c r="L277" t="str">
        <v>企业应用与云通信→ BR→ 工商注册</v>
      </c>
    </row>
    <row r="278" spans="1:12" hidden="1">
      <c r="A278" t="s">
        <v>1095</v>
      </c>
      <c r="B278" t="s">
        <v>1254</v>
      </c>
      <c r="C278" t="s">
        <v>1271</v>
      </c>
      <c r="D278" t="s">
        <v>1272</v>
      </c>
      <c r="E278" t="s">
        <v>1273</v>
      </c>
      <c r="F278" t="s">
        <v>1274</v>
      </c>
      <c r="G278" s="56" t="str">
        <f>HYPERLINK(产品[[#This Row],[产品URL]],产品[[#This Row],[产品标识]])</f>
        <v>wds</v>
      </c>
      <c r="H278" t="str">
        <f>产品[[#This Row],[产品一级分类]]&amp;"→ "&amp; UPPER(产品[[#This Row],[产品标识]]) &amp; "→ " &amp; 产品[[#This Row],[产品名]]</f>
        <v>企业应用与云通信→ WDS→ 网站建设</v>
      </c>
      <c r="L278" t="str">
        <v>企业应用与云通信→ WDS→ 网站建设</v>
      </c>
    </row>
    <row r="279" spans="1:12" hidden="1">
      <c r="A279" t="s">
        <v>1275</v>
      </c>
      <c r="B279" t="s">
        <v>1276</v>
      </c>
      <c r="C279" t="s">
        <v>1277</v>
      </c>
      <c r="D279" t="s">
        <v>1278</v>
      </c>
      <c r="E279" t="s">
        <v>1279</v>
      </c>
      <c r="F279" t="s">
        <v>1280</v>
      </c>
      <c r="G279" s="56" t="str">
        <f>HYPERLINK(产品[[#This Row],[产品URL]],产品[[#This Row],[产品标识]])</f>
        <v>hcm</v>
      </c>
      <c r="H279" t="str">
        <f>产品[[#This Row],[产品一级分类]]&amp;"→ "&amp; UPPER(产品[[#This Row],[产品标识]]) &amp; "→ " &amp; 产品[[#This Row],[产品名]]</f>
        <v>行业应用→ HCM→ 数学作业批改</v>
      </c>
      <c r="L279" t="str">
        <v>行业应用→ HCM→ 数学作业批改</v>
      </c>
    </row>
    <row r="280" spans="1:12" hidden="1">
      <c r="A280" t="s">
        <v>1275</v>
      </c>
      <c r="B280" t="s">
        <v>1276</v>
      </c>
      <c r="C280" t="s">
        <v>1281</v>
      </c>
      <c r="D280" t="s">
        <v>1282</v>
      </c>
      <c r="E280" t="s">
        <v>1283</v>
      </c>
      <c r="F280" t="s">
        <v>1284</v>
      </c>
      <c r="G280" s="56" t="str">
        <f>HYPERLINK(产品[[#This Row],[产品URL]],产品[[#This Row],[产品标识]])</f>
        <v>ecc</v>
      </c>
      <c r="H280" t="str">
        <f>产品[[#This Row],[产品一级分类]]&amp;"→ "&amp; UPPER(产品[[#This Row],[产品标识]]) &amp; "→ " &amp; 产品[[#This Row],[产品名]]</f>
        <v>行业应用→ ECC→ 英文作文批改</v>
      </c>
      <c r="L280" t="str">
        <v>行业应用→ ECC→ 英文作文批改</v>
      </c>
    </row>
    <row r="281" spans="1:12" hidden="1">
      <c r="A281" t="s">
        <v>1275</v>
      </c>
      <c r="B281" t="s">
        <v>1276</v>
      </c>
      <c r="C281" t="s">
        <v>1285</v>
      </c>
      <c r="D281" t="s">
        <v>1286</v>
      </c>
      <c r="E281" t="s">
        <v>1287</v>
      </c>
      <c r="F281" t="s">
        <v>1288</v>
      </c>
      <c r="G281" s="56" t="str">
        <f>HYPERLINK(产品[[#This Row],[产品URL]],产品[[#This Row],[产品标识]])</f>
        <v>tlab</v>
      </c>
      <c r="H281" t="str">
        <f>产品[[#This Row],[产品一级分类]]&amp;"→ "&amp; UPPER(产品[[#This Row],[产品标识]]) &amp; "→ " &amp; 产品[[#This Row],[产品名]]</f>
        <v>行业应用→ TLAB→ 腾学汇</v>
      </c>
      <c r="L281" t="str">
        <v>行业应用→ TLAB→ 腾学汇</v>
      </c>
    </row>
    <row r="282" spans="1:12" hidden="1">
      <c r="A282" t="s">
        <v>1275</v>
      </c>
      <c r="B282" t="s">
        <v>1276</v>
      </c>
      <c r="C282" t="s">
        <v>1289</v>
      </c>
      <c r="D282" t="s">
        <v>1290</v>
      </c>
      <c r="E282" t="s">
        <v>1291</v>
      </c>
      <c r="F282" t="s">
        <v>1292</v>
      </c>
      <c r="G282" s="56" t="str">
        <f>HYPERLINK(产品[[#This Row],[产品URL]],产品[[#This Row],[产品标识]])</f>
        <v>tiw</v>
      </c>
      <c r="H282" t="str">
        <f>产品[[#This Row],[产品一级分类]]&amp;"→ "&amp; UPPER(产品[[#This Row],[产品标识]]) &amp; "→ " &amp; 产品[[#This Row],[产品名]]</f>
        <v>行业应用→ TIW→ 互动白板</v>
      </c>
      <c r="L282" t="str">
        <v>行业应用→ TIW→ 互动白板</v>
      </c>
    </row>
    <row r="283" spans="1:12" hidden="1">
      <c r="A283" t="s">
        <v>1275</v>
      </c>
      <c r="B283" t="s">
        <v>1276</v>
      </c>
      <c r="C283" t="s">
        <v>1293</v>
      </c>
      <c r="D283" t="s">
        <v>1294</v>
      </c>
      <c r="E283" t="s">
        <v>1295</v>
      </c>
      <c r="F283" t="s">
        <v>1296</v>
      </c>
      <c r="G283" s="56" t="str">
        <f>HYPERLINK(产品[[#This Row],[产品URL]],产品[[#This Row],[产品标识]])</f>
        <v>aics</v>
      </c>
      <c r="H283" t="str">
        <f>产品[[#This Row],[产品一级分类]]&amp;"→ "&amp; UPPER(产品[[#This Row],[产品标识]]) &amp; "→ " &amp; 产品[[#This Row],[产品名]]</f>
        <v>行业应用→ AICS→ AI 互动课开发套件</v>
      </c>
      <c r="L283" t="str">
        <v>行业应用→ AICS→ AI 互动课开发套件</v>
      </c>
    </row>
    <row r="284" spans="1:12" hidden="1">
      <c r="A284" t="s">
        <v>1275</v>
      </c>
      <c r="B284" t="s">
        <v>1276</v>
      </c>
      <c r="C284" t="s">
        <v>1297</v>
      </c>
      <c r="D284" t="s">
        <v>1298</v>
      </c>
      <c r="E284" t="s">
        <v>1299</v>
      </c>
      <c r="F284" t="s">
        <v>1300</v>
      </c>
      <c r="G284" s="56" t="str">
        <f>HYPERLINK(产品[[#This Row],[产品URL]],产品[[#This Row],[产品标识]])</f>
        <v>eoe</v>
      </c>
      <c r="H284" t="str">
        <f>产品[[#This Row],[产品一级分类]]&amp;"→ "&amp; UPPER(产品[[#This Row],[产品标识]]) &amp; "→ " &amp; 产品[[#This Row],[产品名]]</f>
        <v>行业应用→ EOE→ 招生通</v>
      </c>
      <c r="L284" t="str">
        <v>行业应用→ EOE→ 招生通</v>
      </c>
    </row>
    <row r="285" spans="1:12" hidden="1">
      <c r="A285" t="s">
        <v>1275</v>
      </c>
      <c r="B285" t="s">
        <v>1276</v>
      </c>
      <c r="C285" t="s">
        <v>1301</v>
      </c>
      <c r="D285" t="s">
        <v>1302</v>
      </c>
      <c r="E285" t="s">
        <v>1303</v>
      </c>
      <c r="F285" t="s">
        <v>1304</v>
      </c>
      <c r="G285" s="56" t="str">
        <f>HYPERLINK(产品[[#This Row],[产品URL]],产品[[#This Row],[产品标识]])</f>
        <v>xcert</v>
      </c>
      <c r="H285" t="str">
        <f>产品[[#This Row],[产品一级分类]]&amp;"→ "&amp; UPPER(产品[[#This Row],[产品标识]]) &amp; "→ " &amp; 产品[[#This Row],[产品名]]</f>
        <v>行业应用→ XCERT→ 1+X 认证</v>
      </c>
      <c r="L285" t="str">
        <v>行业应用→ XCERT→ 1+X 认证</v>
      </c>
    </row>
    <row r="286" spans="1:12" hidden="1">
      <c r="A286" t="s">
        <v>1275</v>
      </c>
      <c r="B286" t="s">
        <v>1276</v>
      </c>
      <c r="C286" t="s">
        <v>1305</v>
      </c>
      <c r="D286" t="s">
        <v>1306</v>
      </c>
      <c r="E286" t="s">
        <v>1307</v>
      </c>
      <c r="F286" t="s">
        <v>1308</v>
      </c>
      <c r="G286" s="56" t="str">
        <f>HYPERLINK(产品[[#This Row],[产品URL]],产品[[#This Row],[产品标识]])</f>
        <v>ptl</v>
      </c>
      <c r="H286" t="str">
        <f>产品[[#This Row],[产品一级分类]]&amp;"→ "&amp; UPPER(产品[[#This Row],[产品标识]]) &amp; "→ " &amp; 产品[[#This Row],[产品名]]</f>
        <v>行业应用→ PTL→ 私域直播</v>
      </c>
      <c r="L286" t="str">
        <v>行业应用→ PTL→ 私域直播</v>
      </c>
    </row>
    <row r="287" spans="1:12" hidden="1">
      <c r="A287" t="s">
        <v>1275</v>
      </c>
      <c r="B287" t="s">
        <v>1276</v>
      </c>
      <c r="C287" t="s">
        <v>1309</v>
      </c>
      <c r="D287" t="s">
        <v>1310</v>
      </c>
      <c r="E287" t="s">
        <v>1311</v>
      </c>
      <c r="F287" t="s">
        <v>1312</v>
      </c>
      <c r="G287" s="56" t="str">
        <f>HYPERLINK(产品[[#This Row],[产品URL]],产品[[#This Row],[产品标识]])</f>
        <v>ocl</v>
      </c>
      <c r="H287" t="str">
        <f>产品[[#This Row],[产品一级分类]]&amp;"→ "&amp; UPPER(产品[[#This Row],[产品标识]]) &amp; "→ " &amp; 产品[[#This Row],[产品名]]</f>
        <v>行业应用→ OCL→ 云课堂</v>
      </c>
      <c r="L287" t="str">
        <v>行业应用→ OCL→ 云课堂</v>
      </c>
    </row>
    <row r="288" spans="1:12" hidden="1">
      <c r="A288" t="s">
        <v>1275</v>
      </c>
      <c r="B288" t="s">
        <v>1276</v>
      </c>
      <c r="C288" t="s">
        <v>1313</v>
      </c>
      <c r="D288" t="s">
        <v>1314</v>
      </c>
      <c r="E288" t="s">
        <v>1315</v>
      </c>
      <c r="F288" t="s">
        <v>1316</v>
      </c>
      <c r="G288" s="56" t="str">
        <f>HYPERLINK(产品[[#This Row],[产品URL]],产品[[#This Row],[产品标识]])</f>
        <v>soe-c</v>
      </c>
      <c r="H288" t="str">
        <f>产品[[#This Row],[产品一级分类]]&amp;"→ "&amp; UPPER(产品[[#This Row],[产品标识]]) &amp; "→ " &amp; 产品[[#This Row],[产品名]]</f>
        <v>行业应用→ SOE-C→ 智聆口语评测（中文版）</v>
      </c>
      <c r="L288" t="str">
        <v>行业应用→ SOE-C→ 智聆口语评测（中文版）</v>
      </c>
    </row>
    <row r="289" spans="1:12" hidden="1">
      <c r="A289" t="s">
        <v>1275</v>
      </c>
      <c r="B289" t="s">
        <v>1276</v>
      </c>
      <c r="C289" t="s">
        <v>1317</v>
      </c>
      <c r="D289" t="s">
        <v>1318</v>
      </c>
      <c r="E289" t="s">
        <v>1319</v>
      </c>
      <c r="F289" t="s">
        <v>1320</v>
      </c>
      <c r="G289" s="56" t="str">
        <f>HYPERLINK(产品[[#This Row],[产品URL]],产品[[#This Row],[产品标识]])</f>
        <v>soe-e</v>
      </c>
      <c r="H289" t="str">
        <f>产品[[#This Row],[产品一级分类]]&amp;"→ "&amp; UPPER(产品[[#This Row],[产品标识]]) &amp; "→ " &amp; 产品[[#This Row],[产品名]]</f>
        <v>行业应用→ SOE-E→ 智聆口语评测（英文版）</v>
      </c>
      <c r="L289" t="str">
        <v>行业应用→ SOE-E→ 智聆口语评测（英文版）</v>
      </c>
    </row>
    <row r="290" spans="1:12" hidden="1">
      <c r="A290" t="s">
        <v>1275</v>
      </c>
      <c r="B290" t="s">
        <v>1321</v>
      </c>
      <c r="C290" t="s">
        <v>1322</v>
      </c>
      <c r="D290" t="s">
        <v>1323</v>
      </c>
      <c r="E290" t="s">
        <v>1324</v>
      </c>
      <c r="F290" t="s">
        <v>1325</v>
      </c>
      <c r="G290" s="56" t="str">
        <f>HYPERLINK(产品[[#This Row],[产品URL]],产品[[#This Row],[产品标识]])</f>
        <v>weiling</v>
      </c>
      <c r="H290" t="str">
        <f>产品[[#This Row],[产品一级分类]]&amp;"→ "&amp; UPPER(产品[[#This Row],[产品标识]]) &amp; "→ " &amp; 产品[[#This Row],[产品名]]</f>
        <v>行业应用→ WEILING→ 腾讯智慧建筑管理平台</v>
      </c>
      <c r="L290" t="str">
        <v>行业应用→ WEILING→ 腾讯智慧建筑管理平台</v>
      </c>
    </row>
    <row r="291" spans="1:12" hidden="1">
      <c r="A291" t="s">
        <v>1275</v>
      </c>
      <c r="B291" t="s">
        <v>1321</v>
      </c>
      <c r="C291" t="s">
        <v>1326</v>
      </c>
      <c r="D291" t="s">
        <v>1327</v>
      </c>
      <c r="E291" t="s">
        <v>1328</v>
      </c>
      <c r="F291" t="s">
        <v>1329</v>
      </c>
      <c r="G291" s="56" t="str">
        <f>HYPERLINK(产品[[#This Row],[产品URL]],产品[[#This Row],[产品标识]])</f>
        <v>weilingview</v>
      </c>
      <c r="H291" t="str">
        <f>产品[[#This Row],[产品一级分类]]&amp;"→ "&amp; UPPER(产品[[#This Row],[产品标识]]) &amp; "→ " &amp; 产品[[#This Row],[产品名]]</f>
        <v>行业应用→ WEILINGVIEW→ 腾讯智慧建筑运营系统</v>
      </c>
      <c r="L291" t="str">
        <v>行业应用→ WEILINGVIEW→ 腾讯智慧建筑运营系统</v>
      </c>
    </row>
    <row r="292" spans="1:12" hidden="1">
      <c r="A292" t="s">
        <v>1275</v>
      </c>
      <c r="B292" t="s">
        <v>1321</v>
      </c>
      <c r="C292" t="s">
        <v>1330</v>
      </c>
      <c r="D292" t="s">
        <v>1331</v>
      </c>
      <c r="E292" t="s">
        <v>1332</v>
      </c>
      <c r="F292" t="s">
        <v>1333</v>
      </c>
      <c r="G292" s="56" t="str">
        <f>HYPERLINK(产品[[#This Row],[产品URL]],产品[[#This Row],[产品标识]])</f>
        <v>weilingenergy</v>
      </c>
      <c r="H292" t="str">
        <f>产品[[#This Row],[产品一级分类]]&amp;"→ "&amp; UPPER(产品[[#This Row],[产品标识]]) &amp; "→ " &amp; 产品[[#This Row],[产品名]]</f>
        <v>行业应用→ WEILINGENERGY→ 腾讯智慧建筑 AI 能效</v>
      </c>
      <c r="L292" t="str">
        <v>行业应用→ WEILINGENERGY→ 腾讯智慧建筑 AI 能效</v>
      </c>
    </row>
    <row r="293" spans="1:12" hidden="1">
      <c r="A293" t="s">
        <v>1275</v>
      </c>
      <c r="B293" t="s">
        <v>1321</v>
      </c>
      <c r="C293" t="s">
        <v>1334</v>
      </c>
      <c r="D293" t="s">
        <v>1335</v>
      </c>
      <c r="E293" t="s">
        <v>1336</v>
      </c>
      <c r="F293" t="s">
        <v>1337</v>
      </c>
      <c r="G293" s="56" t="str">
        <f>HYPERLINK(产品[[#This Row],[产品URL]],产品[[#This Row],[产品标识]])</f>
        <v>ymt</v>
      </c>
      <c r="H293" t="str">
        <f>产品[[#This Row],[产品一级分类]]&amp;"→ "&amp; UPPER(产品[[#This Row],[产品标识]]) &amp; "→ " &amp; 产品[[#This Row],[产品名]]</f>
        <v>行业应用→ YMT→ 腾讯一码通</v>
      </c>
      <c r="L293" t="str">
        <v>行业应用→ YMT→ 腾讯一码通</v>
      </c>
    </row>
    <row r="294" spans="1:12" hidden="1">
      <c r="A294" t="s">
        <v>1275</v>
      </c>
      <c r="B294" t="s">
        <v>1321</v>
      </c>
      <c r="C294" t="s">
        <v>1338</v>
      </c>
      <c r="D294" t="s">
        <v>1339</v>
      </c>
      <c r="E294" t="s">
        <v>1340</v>
      </c>
      <c r="F294" t="s">
        <v>1341</v>
      </c>
      <c r="G294" s="56" t="str">
        <f>HYPERLINK(产品[[#This Row],[产品URL]],产品[[#This Row],[产品标识]])</f>
        <v>tiv</v>
      </c>
      <c r="H294" t="str">
        <f>产品[[#This Row],[产品一级分类]]&amp;"→ "&amp; UPPER(产品[[#This Row],[产品标识]]) &amp; "→ " &amp; 产品[[#This Row],[产品名]]</f>
        <v>行业应用→ TIV→ 腾讯智慧视觉分析系统</v>
      </c>
      <c r="L294" t="str">
        <v>行业应用→ TIV→ 腾讯智慧视觉分析系统</v>
      </c>
    </row>
    <row r="295" spans="1:12" hidden="1">
      <c r="A295" t="s">
        <v>1275</v>
      </c>
      <c r="B295" t="s">
        <v>1342</v>
      </c>
      <c r="C295" t="s">
        <v>1343</v>
      </c>
      <c r="D295" t="s">
        <v>1344</v>
      </c>
      <c r="E295" t="s">
        <v>1345</v>
      </c>
      <c r="F295" t="s">
        <v>1346</v>
      </c>
      <c r="G295" s="56" t="str">
        <f>HYPERLINK(产品[[#This Row],[产品URL]],产品[[#This Row],[产品标识]])</f>
        <v>mgobe</v>
      </c>
      <c r="H295" t="str">
        <f>产品[[#This Row],[产品一级分类]]&amp;"→ "&amp; UPPER(产品[[#This Row],[产品标识]]) &amp; "→ " &amp; 产品[[#This Row],[产品名]]</f>
        <v>行业应用→ MGOBE→ 游戏联机对战引擎</v>
      </c>
      <c r="L295" t="str">
        <v>行业应用→ MGOBE→ 游戏联机对战引擎</v>
      </c>
    </row>
    <row r="296" spans="1:12" hidden="1">
      <c r="A296" t="s">
        <v>1275</v>
      </c>
      <c r="B296" t="s">
        <v>1342</v>
      </c>
      <c r="C296" t="s">
        <v>1347</v>
      </c>
      <c r="D296" t="s">
        <v>1348</v>
      </c>
      <c r="E296" t="s">
        <v>1349</v>
      </c>
      <c r="F296" t="s">
        <v>1350</v>
      </c>
      <c r="G296" s="56" t="str">
        <f>HYPERLINK(产品[[#This Row],[产品URL]],产品[[#This Row],[产品标识]])</f>
        <v>gme</v>
      </c>
      <c r="H296" t="str">
        <f>产品[[#This Row],[产品一级分类]]&amp;"→ "&amp; UPPER(产品[[#This Row],[产品标识]]) &amp; "→ " &amp; 产品[[#This Row],[产品名]]</f>
        <v>行业应用→ GME→ 游戏多媒体引擎</v>
      </c>
      <c r="L296" t="str">
        <v>行业应用→ GME→ 游戏多媒体引擎</v>
      </c>
    </row>
    <row r="297" spans="1:12" hidden="1">
      <c r="A297" t="s">
        <v>1275</v>
      </c>
      <c r="B297" t="s">
        <v>1342</v>
      </c>
      <c r="C297" t="s">
        <v>1351</v>
      </c>
      <c r="D297" t="s">
        <v>1352</v>
      </c>
      <c r="E297" t="s">
        <v>1353</v>
      </c>
      <c r="F297" t="s">
        <v>1354</v>
      </c>
      <c r="G297" s="56" t="str">
        <f>HYPERLINK(产品[[#This Row],[产品URL]],产品[[#This Row],[产品标识]])</f>
        <v>gse</v>
      </c>
      <c r="H297" t="str">
        <f>产品[[#This Row],[产品一级分类]]&amp;"→ "&amp; UPPER(产品[[#This Row],[产品标识]]) &amp; "→ " &amp; 产品[[#This Row],[产品名]]</f>
        <v>行业应用→ GSE→ 游戏服务器伸缩</v>
      </c>
      <c r="L297" t="str">
        <v>行业应用→ GSE→ 游戏服务器伸缩</v>
      </c>
    </row>
    <row r="298" spans="1:12" hidden="1">
      <c r="A298" t="s">
        <v>1275</v>
      </c>
      <c r="B298" t="s">
        <v>1342</v>
      </c>
      <c r="C298" t="s">
        <v>1355</v>
      </c>
      <c r="D298" t="s">
        <v>1356</v>
      </c>
      <c r="E298" t="s">
        <v>1357</v>
      </c>
      <c r="F298" t="s">
        <v>1358</v>
      </c>
      <c r="G298" s="56" t="str">
        <f>HYPERLINK(产品[[#This Row],[产品URL]],产品[[#This Row],[产品标识]])</f>
        <v>gpm</v>
      </c>
      <c r="H298" t="str">
        <f>产品[[#This Row],[产品一级分类]]&amp;"→ "&amp; UPPER(产品[[#This Row],[产品标识]]) &amp; "→ " &amp; 产品[[#This Row],[产品名]]</f>
        <v>行业应用→ GPM→ 游戏玩家匹配</v>
      </c>
      <c r="L298" t="str">
        <v>行业应用→ GPM→ 游戏玩家匹配</v>
      </c>
    </row>
    <row r="299" spans="1:12" hidden="1">
      <c r="A299" t="s">
        <v>1275</v>
      </c>
      <c r="B299" t="s">
        <v>1359</v>
      </c>
      <c r="C299" t="s">
        <v>1360</v>
      </c>
      <c r="D299" t="s">
        <v>1361</v>
      </c>
      <c r="E299" t="s">
        <v>1362</v>
      </c>
      <c r="F299" t="s">
        <v>1363</v>
      </c>
      <c r="G299" s="56" t="str">
        <f>HYPERLINK(产品[[#This Row],[产品URL]],产品[[#This Row],[产品标识]])</f>
        <v>qapm</v>
      </c>
      <c r="H299" t="str">
        <f>产品[[#This Row],[产品一级分类]]&amp;"→ "&amp; UPPER(产品[[#This Row],[产品标识]]) &amp; "→ " &amp; 产品[[#This Row],[产品名]]</f>
        <v>行业应用→ QAPM→ 腾讯客户端性能分析</v>
      </c>
      <c r="L299" t="str">
        <v>行业应用→ QAPM→ 腾讯客户端性能分析</v>
      </c>
    </row>
    <row r="300" spans="1:12" hidden="1">
      <c r="A300" t="s">
        <v>1275</v>
      </c>
      <c r="B300" t="s">
        <v>1359</v>
      </c>
      <c r="C300" t="s">
        <v>1364</v>
      </c>
      <c r="D300" t="s">
        <v>1365</v>
      </c>
      <c r="E300" t="s">
        <v>1366</v>
      </c>
      <c r="F300" t="s">
        <v>1367</v>
      </c>
      <c r="G300" s="56" t="str">
        <f>HYPERLINK(产品[[#This Row],[产品URL]],产品[[#This Row],[产品标识]])</f>
        <v>ame</v>
      </c>
      <c r="H300" t="str">
        <f>产品[[#This Row],[产品一级分类]]&amp;"→ "&amp; UPPER(产品[[#This Row],[产品标识]]) &amp; "→ " &amp; 产品[[#This Row],[产品名]]</f>
        <v>行业应用→ AME→ 正版曲库直通车</v>
      </c>
      <c r="L300" t="str">
        <v>行业应用→ AME→ 正版曲库直通车</v>
      </c>
    </row>
    <row r="301" spans="1:12" hidden="1">
      <c r="A301" t="s">
        <v>1275</v>
      </c>
      <c r="B301" t="s">
        <v>1359</v>
      </c>
      <c r="C301" t="s">
        <v>1368</v>
      </c>
      <c r="D301" t="s">
        <v>1369</v>
      </c>
      <c r="E301" t="s">
        <v>1370</v>
      </c>
      <c r="F301" t="s">
        <v>1371</v>
      </c>
      <c r="G301" s="56" t="str">
        <f>HYPERLINK(产品[[#This Row],[产品URL]],产品[[#This Row],[产品标识]])</f>
        <v>ape</v>
      </c>
      <c r="H301" t="str">
        <f>产品[[#This Row],[产品一级分类]]&amp;"→ "&amp; UPPER(产品[[#This Row],[产品标识]]) &amp; "→ " &amp; 产品[[#This Row],[产品名]]</f>
        <v>行业应用→ APE→ 正版图库直通车</v>
      </c>
      <c r="L301" t="str">
        <v>行业应用→ APE→ 正版图库直通车</v>
      </c>
    </row>
    <row r="302" spans="1:12" hidden="1">
      <c r="A302" t="s">
        <v>1275</v>
      </c>
      <c r="B302" t="s">
        <v>1372</v>
      </c>
      <c r="C302" t="s">
        <v>1373</v>
      </c>
      <c r="D302" t="s">
        <v>1374</v>
      </c>
      <c r="E302" t="s">
        <v>1375</v>
      </c>
      <c r="F302" t="s">
        <v>1376</v>
      </c>
      <c r="G302" s="56" t="str">
        <f>HYPERLINK(产品[[#This Row],[产品URL]],产品[[#This Row],[产品标识]])</f>
        <v>cpdp</v>
      </c>
      <c r="H302" t="str">
        <f>产品[[#This Row],[产品一级分类]]&amp;"→ "&amp; UPPER(产品[[#This Row],[产品标识]]) &amp; "→ " &amp; 产品[[#This Row],[产品名]]</f>
        <v>行业应用→ CPDP→ 企业收付平台</v>
      </c>
      <c r="L302" t="str">
        <v>行业应用→ CPDP→ 企业收付平台</v>
      </c>
    </row>
    <row r="303" spans="1:12" hidden="1">
      <c r="A303" t="s">
        <v>1275</v>
      </c>
      <c r="B303" t="s">
        <v>1372</v>
      </c>
      <c r="C303" t="s">
        <v>1377</v>
      </c>
      <c r="D303" t="s">
        <v>1378</v>
      </c>
      <c r="E303" t="s">
        <v>1379</v>
      </c>
      <c r="F303" t="s">
        <v>1380</v>
      </c>
      <c r="G303" s="56" t="str">
        <f>HYPERLINK(产品[[#This Row],[产品URL]],产品[[#This Row],[产品标识]])</f>
        <v>cpay</v>
      </c>
      <c r="H303" t="str">
        <f>产品[[#This Row],[产品一级分类]]&amp;"→ "&amp; UPPER(产品[[#This Row],[产品标识]]) &amp; "→ " &amp; 产品[[#This Row],[产品名]]</f>
        <v>行业应用→ CPAY→ 云支付</v>
      </c>
      <c r="L303" t="str">
        <v>行业应用→ CPAY→ 云支付</v>
      </c>
    </row>
    <row r="304" spans="1:12" hidden="1">
      <c r="A304" t="s">
        <v>1275</v>
      </c>
      <c r="B304" t="s">
        <v>1372</v>
      </c>
      <c r="C304" t="s">
        <v>1381</v>
      </c>
      <c r="D304" t="s">
        <v>1382</v>
      </c>
      <c r="E304" t="s">
        <v>1383</v>
      </c>
      <c r="F304" t="s">
        <v>1384</v>
      </c>
      <c r="G304" s="56" t="str">
        <f>HYPERLINK(产品[[#This Row],[产品URL]],产品[[#This Row],[产品标识]])</f>
        <v>solar</v>
      </c>
      <c r="H304" t="str">
        <f>产品[[#This Row],[产品一级分类]]&amp;"→ "&amp; UPPER(产品[[#This Row],[产品标识]]) &amp; "→ " &amp; 产品[[#This Row],[产品名]]</f>
        <v>行业应用→ SOLAR→ 金融资源聚合平台</v>
      </c>
      <c r="L304" t="str">
        <v>行业应用→ SOLAR→ 金融资源聚合平台</v>
      </c>
    </row>
    <row r="305" spans="1:12" hidden="1">
      <c r="A305" t="s">
        <v>1275</v>
      </c>
      <c r="B305" t="s">
        <v>1372</v>
      </c>
      <c r="C305" t="s">
        <v>1385</v>
      </c>
      <c r="D305" t="s">
        <v>1386</v>
      </c>
      <c r="E305" t="s">
        <v>1387</v>
      </c>
      <c r="F305" t="s">
        <v>1388</v>
      </c>
      <c r="G305" s="56" t="str">
        <f>HYPERLINK(产品[[#This Row],[产品URL]],产品[[#This Row],[产品标识]])</f>
        <v>tmf</v>
      </c>
      <c r="H305" t="str">
        <f>产品[[#This Row],[产品一级分类]]&amp;"→ "&amp; UPPER(产品[[#This Row],[产品标识]]) &amp; "→ " &amp; 产品[[#This Row],[产品名]]</f>
        <v>行业应用→ TMF→ 移动金融开发平台</v>
      </c>
      <c r="L305" t="str">
        <v>行业应用→ TMF→ 移动金融开发平台</v>
      </c>
    </row>
    <row r="306" spans="1:12" hidden="1">
      <c r="A306" t="s">
        <v>1275</v>
      </c>
      <c r="B306" t="s">
        <v>1372</v>
      </c>
      <c r="C306" t="s">
        <v>1389</v>
      </c>
      <c r="D306" t="s">
        <v>1390</v>
      </c>
      <c r="E306" t="s">
        <v>1391</v>
      </c>
      <c r="F306" t="s">
        <v>1392</v>
      </c>
      <c r="G306" s="56" t="str">
        <f>HYPERLINK(产品[[#This Row],[产品URL]],产品[[#This Row],[产品标识]])</f>
        <v>fpcrdtp</v>
      </c>
      <c r="H306" t="str">
        <f>产品[[#This Row],[产品一级分类]]&amp;"→ "&amp; UPPER(产品[[#This Row],[产品标识]]) &amp; "→ " &amp; 产品[[#This Row],[产品名]]</f>
        <v>行业应用→ FPCRDTP→ 金融专有云开发测试平台</v>
      </c>
      <c r="L306" t="str">
        <v>行业应用→ FPCRDTP→ 金融专有云开发测试平台</v>
      </c>
    </row>
    <row r="307" spans="1:12" hidden="1">
      <c r="A307" t="s">
        <v>1275</v>
      </c>
      <c r="B307" t="s">
        <v>1372</v>
      </c>
      <c r="C307" t="s">
        <v>1393</v>
      </c>
      <c r="D307" t="s">
        <v>1394</v>
      </c>
      <c r="E307" t="s">
        <v>1395</v>
      </c>
      <c r="F307" t="s">
        <v>1396</v>
      </c>
      <c r="G307" s="56" t="str">
        <f>HYPERLINK(产品[[#This Row],[产品URL]],产品[[#This Row],[产品标识]])</f>
        <v>tscf</v>
      </c>
      <c r="H307" t="str">
        <f>产品[[#This Row],[产品一级分类]]&amp;"→ "&amp; UPPER(产品[[#This Row],[产品标识]]) &amp; "→ " &amp; 产品[[#This Row],[产品名]]</f>
        <v>行业应用→ TSCF→ 供应链金融</v>
      </c>
      <c r="L307" t="str">
        <v>行业应用→ TSCF→ 供应链金融</v>
      </c>
    </row>
    <row r="308" spans="1:12" hidden="1">
      <c r="A308" t="s">
        <v>1275</v>
      </c>
      <c r="B308" t="s">
        <v>1372</v>
      </c>
      <c r="C308" t="s">
        <v>1397</v>
      </c>
      <c r="D308" t="s">
        <v>1398</v>
      </c>
      <c r="E308" t="s">
        <v>1399</v>
      </c>
      <c r="F308" t="s">
        <v>1400</v>
      </c>
      <c r="G308" s="56" t="str">
        <f>HYPERLINK(产品[[#This Row],[产品URL]],产品[[#This Row],[产品标识]])</f>
        <v>tefp</v>
      </c>
      <c r="H308" t="str">
        <f>产品[[#This Row],[产品一级分类]]&amp;"→ "&amp; UPPER(产品[[#This Row],[产品标识]]) &amp; "→ " &amp; 产品[[#This Row],[产品名]]</f>
        <v>行业应用→ TEFP→ 企业金融服务平台</v>
      </c>
      <c r="L308" t="str">
        <v>行业应用→ TEFP→ 企业金融服务平台</v>
      </c>
    </row>
    <row r="309" spans="1:12" hidden="1">
      <c r="A309" t="s">
        <v>1275</v>
      </c>
      <c r="B309" t="s">
        <v>1401</v>
      </c>
      <c r="C309" t="s">
        <v>1402</v>
      </c>
      <c r="D309" t="s">
        <v>1403</v>
      </c>
      <c r="E309" t="s">
        <v>1404</v>
      </c>
      <c r="F309" t="s">
        <v>1405</v>
      </c>
      <c r="G309" s="56" t="str">
        <f>HYPERLINK(产品[[#This Row],[产品URL]],产品[[#This Row],[产品标识]])</f>
        <v>spb</v>
      </c>
      <c r="H309" t="str">
        <f>产品[[#This Row],[产品一级分类]]&amp;"→ "&amp; UPPER(产品[[#This Row],[产品标识]]) &amp; "→ " &amp; 产品[[#This Row],[产品名]]</f>
        <v>行业应用→ SPB→ 智慧党建</v>
      </c>
      <c r="L309" t="str">
        <v>行业应用→ SPB→ 智慧党建</v>
      </c>
    </row>
    <row r="310" spans="1:12" hidden="1">
      <c r="A310" t="s">
        <v>1275</v>
      </c>
      <c r="B310" t="s">
        <v>1401</v>
      </c>
      <c r="C310" t="s">
        <v>1406</v>
      </c>
      <c r="D310" t="s">
        <v>1407</v>
      </c>
      <c r="E310" t="s">
        <v>1408</v>
      </c>
      <c r="F310" t="s">
        <v>1409</v>
      </c>
      <c r="G310" s="56" t="str">
        <f>HYPERLINK(产品[[#This Row],[产品URL]],产品[[#This Row],[产品标识]])</f>
        <v>tdc</v>
      </c>
      <c r="H310" t="str">
        <f>产品[[#This Row],[产品一级分类]]&amp;"→ "&amp; UPPER(产品[[#This Row],[产品标识]]) &amp; "→ " &amp; 产品[[#This Row],[产品名]]</f>
        <v>行业应用→ TDC→ 腾讯数字农村</v>
      </c>
      <c r="L310" t="str">
        <v>行业应用→ TDC→ 腾讯数字农村</v>
      </c>
    </row>
    <row r="311" spans="1:12" hidden="1">
      <c r="A311" t="s">
        <v>1275</v>
      </c>
      <c r="B311" t="s">
        <v>1410</v>
      </c>
      <c r="C311" t="s">
        <v>1411</v>
      </c>
      <c r="D311" t="s">
        <v>1412</v>
      </c>
      <c r="E311" t="s">
        <v>1413</v>
      </c>
      <c r="F311" t="s">
        <v>1414</v>
      </c>
      <c r="G311" s="56" t="str">
        <f>HYPERLINK(产品[[#This Row],[产品URL]],产品[[#This Row],[产品标识]])</f>
        <v>chs</v>
      </c>
      <c r="H311" t="str">
        <f>产品[[#This Row],[产品一级分类]]&amp;"→ "&amp; UPPER(产品[[#This Row],[产品标识]]) &amp; "→ " &amp; 产品[[#This Row],[产品名]]</f>
        <v>行业应用→ CHS→ 网约车系统</v>
      </c>
      <c r="L311" t="str">
        <v>行业应用→ CHS→ 网约车系统</v>
      </c>
    </row>
    <row r="312" spans="1:12" hidden="1">
      <c r="A312" t="s">
        <v>1275</v>
      </c>
      <c r="B312" t="s">
        <v>1410</v>
      </c>
      <c r="C312" t="s">
        <v>1415</v>
      </c>
      <c r="D312" t="s">
        <v>1416</v>
      </c>
      <c r="E312" t="s">
        <v>1417</v>
      </c>
      <c r="F312" t="s">
        <v>1418</v>
      </c>
      <c r="G312" s="56" t="str">
        <f>HYPERLINK(产品[[#This Row],[产品URL]],产品[[#This Row],[产品标识]])</f>
        <v>bmss</v>
      </c>
      <c r="H312" t="str">
        <f>产品[[#This Row],[产品一级分类]]&amp;"→ "&amp; UPPER(产品[[#This Row],[产品标识]]) &amp; "→ " &amp; 产品[[#This Row],[产品名]]</f>
        <v>行业应用→ BMSS→ 企业出行服务系统</v>
      </c>
      <c r="L312" t="str">
        <v>行业应用→ BMSS→ 企业出行服务系统</v>
      </c>
    </row>
    <row r="313" spans="1:12" hidden="1">
      <c r="A313" t="s">
        <v>1275</v>
      </c>
      <c r="B313" t="s">
        <v>1410</v>
      </c>
      <c r="C313" t="s">
        <v>1419</v>
      </c>
      <c r="D313" t="s">
        <v>1420</v>
      </c>
      <c r="E313" t="s">
        <v>1421</v>
      </c>
      <c r="F313" t="s">
        <v>1422</v>
      </c>
      <c r="G313" s="56" t="str">
        <f>HYPERLINK(产品[[#This Row],[产品URL]],产品[[#This Row],[产品标识]])</f>
        <v>apcas</v>
      </c>
      <c r="H313" t="str">
        <f>产品[[#This Row],[产品一级分类]]&amp;"→ "&amp; UPPER(产品[[#This Row],[产品标识]]) &amp; "→ " &amp; 产品[[#This Row],[产品名]]</f>
        <v>行业应用→ APCAS→ 汽车精准获客服务</v>
      </c>
      <c r="L313" t="str">
        <v>行业应用→ APCAS→ 汽车精准获客服务</v>
      </c>
    </row>
    <row r="314" spans="1:12" hidden="1">
      <c r="A314" t="s">
        <v>1275</v>
      </c>
      <c r="B314" t="s">
        <v>1410</v>
      </c>
      <c r="C314" t="s">
        <v>1423</v>
      </c>
      <c r="D314" t="s">
        <v>1424</v>
      </c>
      <c r="E314" t="s">
        <v>1425</v>
      </c>
      <c r="F314" t="s">
        <v>1426</v>
      </c>
      <c r="G314" s="56" t="str">
        <f>HYPERLINK(产品[[#This Row],[产品URL]],产品[[#This Row],[产品标识]])</f>
        <v>crsys</v>
      </c>
      <c r="H314" t="str">
        <f>产品[[#This Row],[产品一级分类]]&amp;"→ "&amp; UPPER(产品[[#This Row],[产品标识]]) &amp; "→ " &amp; 产品[[#This Row],[产品名]]</f>
        <v>行业应用→ CRSYS→ 汽车租赁系统</v>
      </c>
      <c r="L314" t="str">
        <v>行业应用→ CRSYS→ 汽车租赁系统</v>
      </c>
    </row>
    <row r="315" spans="1:12" hidden="1">
      <c r="A315" t="s">
        <v>1275</v>
      </c>
      <c r="B315" t="s">
        <v>1410</v>
      </c>
      <c r="C315" t="s">
        <v>1427</v>
      </c>
      <c r="D315" t="s">
        <v>1428</v>
      </c>
      <c r="E315" t="s">
        <v>1429</v>
      </c>
      <c r="F315" t="s">
        <v>1430</v>
      </c>
      <c r="G315" s="56" t="str">
        <f>HYPERLINK(产品[[#This Row],[产品URL]],产品[[#This Row],[产品标识]])</f>
        <v>evmp</v>
      </c>
      <c r="H315" t="str">
        <f>产品[[#This Row],[产品一级分类]]&amp;"→ "&amp; UPPER(产品[[#This Row],[产品标识]]) &amp; "→ " &amp; 产品[[#This Row],[产品名]]</f>
        <v>行业应用→ EVMP→ 新能源监控与转发平台</v>
      </c>
      <c r="L315" t="str">
        <v>行业应用→ EVMP→ 新能源监控与转发平台</v>
      </c>
    </row>
    <row r="316" spans="1:12" hidden="1">
      <c r="A316" t="s">
        <v>1275</v>
      </c>
      <c r="B316" t="s">
        <v>1410</v>
      </c>
      <c r="C316" t="s">
        <v>1431</v>
      </c>
      <c r="D316" t="s">
        <v>1432</v>
      </c>
      <c r="E316" t="s">
        <v>1433</v>
      </c>
      <c r="F316" t="s">
        <v>1434</v>
      </c>
      <c r="G316" s="56" t="str">
        <f>HYPERLINK(产品[[#This Row],[产品URL]],产品[[#This Row],[产品标识]])</f>
        <v>ccsys</v>
      </c>
      <c r="H316" t="str">
        <f>产品[[#This Row],[产品一级分类]]&amp;"→ "&amp; UPPER(产品[[#This Row],[产品标识]]) &amp; "→ " &amp; 产品[[#This Row],[产品名]]</f>
        <v>行业应用→ CCSYS→ 包车系统</v>
      </c>
      <c r="L316" t="str">
        <v>行业应用→ CCSYS→ 包车系统</v>
      </c>
    </row>
    <row r="317" spans="1:12" hidden="1">
      <c r="A317" t="s">
        <v>1275</v>
      </c>
      <c r="B317" t="s">
        <v>1410</v>
      </c>
      <c r="C317" t="s">
        <v>1435</v>
      </c>
      <c r="D317" t="s">
        <v>1436</v>
      </c>
      <c r="E317" t="s">
        <v>1437</v>
      </c>
      <c r="F317" t="s">
        <v>1438</v>
      </c>
      <c r="G317" s="56" t="str">
        <f>HYPERLINK(产品[[#This Row],[产品URL]],产品[[#This Row],[产品标识]])</f>
        <v>wav</v>
      </c>
      <c r="H317" t="str">
        <f>产品[[#This Row],[产品一级分类]]&amp;"→ "&amp; UPPER(产品[[#This Row],[产品标识]]) &amp; "→ " &amp; 产品[[#This Row],[产品名]]</f>
        <v>行业应用→ WAV→ 企业微信汽车行业版</v>
      </c>
      <c r="L317" t="str">
        <v>行业应用→ WAV→ 企业微信汽车行业版</v>
      </c>
    </row>
    <row r="318" spans="1:12" hidden="1">
      <c r="A318" t="s">
        <v>1275</v>
      </c>
      <c r="B318" t="s">
        <v>1410</v>
      </c>
      <c r="C318" t="s">
        <v>1439</v>
      </c>
      <c r="D318" t="s">
        <v>1440</v>
      </c>
      <c r="E318" t="s">
        <v>1441</v>
      </c>
      <c r="F318" t="s">
        <v>1442</v>
      </c>
      <c r="G318" s="56" t="str">
        <f>HYPERLINK(产品[[#This Row],[产品URL]],产品[[#This Row],[产品标识]])</f>
        <v>hrs</v>
      </c>
      <c r="H318" t="str">
        <f>产品[[#This Row],[产品一级分类]]&amp;"→ "&amp; UPPER(产品[[#This Row],[产品标识]]) &amp; "→ " &amp; 产品[[#This Row],[产品名]]</f>
        <v>行业应用→ HRS→ 顺风车系统</v>
      </c>
      <c r="L318" t="str">
        <v>行业应用→ HRS→ 顺风车系统</v>
      </c>
    </row>
    <row r="319" spans="1:12" hidden="1">
      <c r="A319" t="s">
        <v>1275</v>
      </c>
      <c r="B319" t="s">
        <v>1410</v>
      </c>
      <c r="C319" t="s">
        <v>1443</v>
      </c>
      <c r="D319" t="s">
        <v>1444</v>
      </c>
      <c r="E319" t="s">
        <v>1445</v>
      </c>
      <c r="F319" t="s">
        <v>1446</v>
      </c>
      <c r="G319" s="56" t="str">
        <f>HYPERLINK(产品[[#This Row],[产品URL]],产品[[#This Row],[产品标识]])</f>
        <v>vicpk</v>
      </c>
      <c r="H319" t="str">
        <f>产品[[#This Row],[产品一级分类]]&amp;"→ "&amp; UPPER(产品[[#This Row],[产品标识]]) &amp; "→ " &amp; 产品[[#This Row],[产品名]]</f>
        <v>行业应用→ VICPK→ 汽车智能网联产品套件</v>
      </c>
      <c r="L319" t="str">
        <v>行业应用→ VICPK→ 汽车智能网联产品套件</v>
      </c>
    </row>
    <row r="320" spans="1:12" hidden="1">
      <c r="A320" t="s">
        <v>1275</v>
      </c>
      <c r="B320" t="s">
        <v>1447</v>
      </c>
      <c r="C320" t="s">
        <v>1448</v>
      </c>
      <c r="D320" t="s">
        <v>1449</v>
      </c>
      <c r="E320" t="s">
        <v>1450</v>
      </c>
      <c r="F320" t="s">
        <v>1451</v>
      </c>
      <c r="G320" s="56" t="str">
        <f>HYPERLINK(产品[[#This Row],[产品URL]],产品[[#This Row],[产品标识]])</f>
        <v>dmam</v>
      </c>
      <c r="H320" t="str">
        <f>产品[[#This Row],[产品一级分类]]&amp;"→ "&amp; UPPER(产品[[#This Row],[产品标识]]) &amp; "→ " &amp; 产品[[#This Row],[产品名]]</f>
        <v>行业应用→ DMAM→ 数字文博采集与建模</v>
      </c>
      <c r="L320" t="str">
        <v>行业应用→ DMAM→ 数字文博采集与建模</v>
      </c>
    </row>
    <row r="321" spans="1:12" hidden="1">
      <c r="A321" t="s">
        <v>1275</v>
      </c>
      <c r="B321" t="s">
        <v>1447</v>
      </c>
      <c r="C321" t="s">
        <v>1452</v>
      </c>
      <c r="D321" t="s">
        <v>1453</v>
      </c>
      <c r="E321" t="s">
        <v>1454</v>
      </c>
      <c r="F321" t="s">
        <v>1455</v>
      </c>
      <c r="G321" s="56" t="str">
        <f>HYPERLINK(产品[[#This Row],[产品URL]],产品[[#This Row],[产品标识]])</f>
        <v>dmp</v>
      </c>
      <c r="H321" t="str">
        <f>产品[[#This Row],[产品一级分类]]&amp;"→ "&amp; UPPER(产品[[#This Row],[产品标识]]) &amp; "→ " &amp; 产品[[#This Row],[产品名]]</f>
        <v>行业应用→ DMP→ 数字峰会平台</v>
      </c>
      <c r="L321" t="str">
        <v>行业应用→ DMP→ 数字峰会平台</v>
      </c>
    </row>
    <row r="322" spans="1:12" hidden="1">
      <c r="A322" t="s">
        <v>1275</v>
      </c>
      <c r="B322" t="s">
        <v>1456</v>
      </c>
      <c r="C322" t="s">
        <v>1457</v>
      </c>
      <c r="D322" t="s">
        <v>1458</v>
      </c>
      <c r="E322" t="s">
        <v>1459</v>
      </c>
      <c r="F322" t="s">
        <v>1460</v>
      </c>
      <c r="G322" s="56" t="str">
        <f>HYPERLINK(产品[[#This Row],[产品URL]],产品[[#This Row],[产品标识]])</f>
        <v>energy-studio</v>
      </c>
      <c r="H322" t="str">
        <f>产品[[#This Row],[产品一级分类]]&amp;"→ "&amp; UPPER(产品[[#This Row],[产品标识]]) &amp; "→ " &amp; 产品[[#This Row],[产品名]]</f>
        <v>行业应用→ ENERGY-STUDIO→ 腾讯云综能工场</v>
      </c>
      <c r="L322" t="str">
        <v>行业应用→ ENERGY-STUDIO→ 腾讯云综能工场</v>
      </c>
    </row>
    <row r="323" spans="1:12" hidden="1">
      <c r="A323" t="s">
        <v>1275</v>
      </c>
      <c r="B323" t="s">
        <v>1456</v>
      </c>
      <c r="C323" t="s">
        <v>1461</v>
      </c>
      <c r="D323" t="s">
        <v>1462</v>
      </c>
      <c r="E323" t="s">
        <v>1463</v>
      </c>
      <c r="F323" t="s">
        <v>1464</v>
      </c>
      <c r="G323" s="56" t="str">
        <f>HYPERLINK(产品[[#This Row],[产品URL]],产品[[#This Row],[产品标识]])</f>
        <v>tan</v>
      </c>
      <c r="H323" t="str">
        <f>产品[[#This Row],[产品一级分类]]&amp;"→ "&amp; UPPER(产品[[#This Row],[产品标识]]) &amp; "→ " &amp; 产品[[#This Row],[产品名]]</f>
        <v>行业应用→ TAN→ 碳引擎</v>
      </c>
      <c r="L323" t="str">
        <v>行业应用→ TAN→ 碳引擎</v>
      </c>
    </row>
    <row r="324" spans="1:12" hidden="1">
      <c r="A324" t="s">
        <v>1275</v>
      </c>
      <c r="B324" t="s">
        <v>1456</v>
      </c>
      <c r="C324" t="s">
        <v>1465</v>
      </c>
      <c r="D324" t="s">
        <v>1466</v>
      </c>
      <c r="E324" t="s">
        <v>1467</v>
      </c>
      <c r="F324" t="s">
        <v>1468</v>
      </c>
      <c r="G324" s="56" t="str">
        <f>HYPERLINK(产品[[#This Row],[产品URL]],产品[[#This Row],[产品标识]])</f>
        <v>cloudsim</v>
      </c>
      <c r="H324" t="str">
        <f>产品[[#This Row],[产品一级分类]]&amp;"→ "&amp; UPPER(产品[[#This Row],[产品标识]]) &amp; "→ " &amp; 产品[[#This Row],[产品名]]</f>
        <v>行业应用→ CLOUDSIM→ 仿真云</v>
      </c>
      <c r="L324" t="str">
        <v>行业应用→ CLOUDSIM→ 仿真云</v>
      </c>
    </row>
    <row r="325" spans="1:12" hidden="1">
      <c r="A325" t="s">
        <v>1275</v>
      </c>
      <c r="B325" t="s">
        <v>1469</v>
      </c>
      <c r="C325" t="s">
        <v>1470</v>
      </c>
      <c r="D325" t="s">
        <v>1471</v>
      </c>
      <c r="E325" t="s">
        <v>1472</v>
      </c>
      <c r="F325" t="s">
        <v>1473</v>
      </c>
      <c r="G325" s="56" t="str">
        <f>HYPERLINK(产品[[#This Row],[产品URL]],产品[[#This Row],[产品标识]])</f>
        <v>ig</v>
      </c>
      <c r="H325" t="str">
        <f>产品[[#This Row],[产品一级分类]]&amp;"→ "&amp; UPPER(产品[[#This Row],[产品标识]]) &amp; "→ " &amp; 产品[[#This Row],[产品名]]</f>
        <v>行业应用→ IG→ 智能导诊</v>
      </c>
      <c r="L325" t="str">
        <v>行业应用→ IG→ 智能导诊</v>
      </c>
    </row>
    <row r="326" spans="1:12" hidden="1">
      <c r="A326" t="s">
        <v>1275</v>
      </c>
      <c r="B326" t="s">
        <v>1469</v>
      </c>
      <c r="C326" t="s">
        <v>1474</v>
      </c>
      <c r="D326" t="s">
        <v>1475</v>
      </c>
      <c r="E326" t="s">
        <v>1476</v>
      </c>
      <c r="F326" t="s">
        <v>1477</v>
      </c>
      <c r="G326" s="56" t="str">
        <f>HYPERLINK(产品[[#This Row],[产品URL]],产品[[#This Row],[产品标识]])</f>
        <v>ama</v>
      </c>
      <c r="H326" t="str">
        <f>产品[[#This Row],[产品一级分类]]&amp;"→ "&amp; UPPER(产品[[#This Row],[产品标识]]) &amp; "→ " &amp; 产品[[#This Row],[产品名]]</f>
        <v>行业应用→ AMA→ AI 就医助手</v>
      </c>
      <c r="L326" t="str">
        <v>行业应用→ AMA→ AI 就医助手</v>
      </c>
    </row>
    <row r="327" spans="1:12" hidden="1">
      <c r="A327" t="s">
        <v>1275</v>
      </c>
      <c r="B327" t="s">
        <v>1469</v>
      </c>
      <c r="C327" t="s">
        <v>1478</v>
      </c>
      <c r="D327" t="s">
        <v>1479</v>
      </c>
      <c r="E327" t="s">
        <v>1480</v>
      </c>
      <c r="F327" t="s">
        <v>1481</v>
      </c>
      <c r="G327" s="56" t="str">
        <f>HYPERLINK(产品[[#This Row],[产品URL]],产品[[#This Row],[产品标识]])</f>
        <v>aca</v>
      </c>
      <c r="H327" t="str">
        <f>产品[[#This Row],[产品一级分类]]&amp;"→ "&amp; UPPER(产品[[#This Row],[产品标识]]) &amp; "→ " &amp; 产品[[#This Row],[产品名]]</f>
        <v>行业应用→ ACA→ AI 临床助手</v>
      </c>
      <c r="L327" t="str">
        <v>行业应用→ ACA→ AI 临床助手</v>
      </c>
    </row>
    <row r="328" spans="1:12" hidden="1">
      <c r="A328" t="s">
        <v>1275</v>
      </c>
      <c r="B328" t="s">
        <v>1469</v>
      </c>
      <c r="C328" t="s">
        <v>1482</v>
      </c>
      <c r="D328" t="s">
        <v>1483</v>
      </c>
      <c r="E328" t="s">
        <v>1484</v>
      </c>
      <c r="F328" t="s">
        <v>1485</v>
      </c>
      <c r="G328" s="56" t="str">
        <f>HYPERLINK(产品[[#This Row],[产品URL]],产品[[#This Row],[产品标识]])</f>
        <v>ipc</v>
      </c>
      <c r="H328" t="str">
        <f>产品[[#This Row],[产品一级分类]]&amp;"→ "&amp; UPPER(产品[[#This Row],[产品标识]]) &amp; "→ " &amp; 产品[[#This Row],[产品名]]</f>
        <v>行业应用→ IPC→ 智能预问诊</v>
      </c>
      <c r="L328" t="str">
        <v>行业应用→ IPC→ 智能预问诊</v>
      </c>
    </row>
    <row r="329" spans="1:12" hidden="1">
      <c r="A329" t="s">
        <v>1275</v>
      </c>
      <c r="B329" t="s">
        <v>1469</v>
      </c>
      <c r="C329" t="s">
        <v>1486</v>
      </c>
      <c r="D329" t="s">
        <v>1487</v>
      </c>
      <c r="E329" t="s">
        <v>1488</v>
      </c>
      <c r="F329" t="s">
        <v>1489</v>
      </c>
      <c r="G329" s="56" t="str">
        <f>HYPERLINK(产品[[#This Row],[产品URL]],产品[[#This Row],[产品标识]])</f>
        <v>mrs</v>
      </c>
      <c r="H329" t="str">
        <f>产品[[#This Row],[产品一级分类]]&amp;"→ "&amp; UPPER(产品[[#This Row],[产品标识]]) &amp; "→ " &amp; 产品[[#This Row],[产品名]]</f>
        <v>行业应用→ MRS→ 医疗报告结构化</v>
      </c>
      <c r="L329" t="str">
        <v>行业应用→ MRS→ 医疗报告结构化</v>
      </c>
    </row>
    <row r="330" spans="1:12" hidden="1">
      <c r="A330" t="s">
        <v>1275</v>
      </c>
      <c r="B330" t="s">
        <v>1469</v>
      </c>
      <c r="C330" t="s">
        <v>1490</v>
      </c>
      <c r="D330" t="s">
        <v>1491</v>
      </c>
      <c r="E330" t="s">
        <v>1492</v>
      </c>
      <c r="F330" t="s">
        <v>1493</v>
      </c>
      <c r="G330" s="56" t="str">
        <f>HYPERLINK(产品[[#This Row],[产品URL]],产品[[#This Row],[产品标识]])</f>
        <v>aipa</v>
      </c>
      <c r="H330" t="str">
        <f>产品[[#This Row],[产品一级分类]]&amp;"→ "&amp; UPPER(产品[[#This Row],[产品标识]]) &amp; "→ " &amp; 产品[[#This Row],[产品名]]</f>
        <v>行业应用→ AIPA→ 精准预约</v>
      </c>
      <c r="L330" t="str">
        <v>行业应用→ AIPA→ 精准预约</v>
      </c>
    </row>
    <row r="331" spans="1:12" hidden="1">
      <c r="A331" t="s">
        <v>1494</v>
      </c>
      <c r="B331" t="s">
        <v>1495</v>
      </c>
      <c r="C331" t="s">
        <v>1496</v>
      </c>
      <c r="D331" t="s">
        <v>1497</v>
      </c>
      <c r="E331" t="s">
        <v>1498</v>
      </c>
      <c r="F331" t="s">
        <v>1499</v>
      </c>
      <c r="G331" s="56" t="str">
        <f>HYPERLINK(产品[[#This Row],[产品URL]],产品[[#This Row],[产品标识]])</f>
        <v>cat</v>
      </c>
      <c r="H331" t="str">
        <f>产品[[#This Row],[产品一级分类]]&amp;"→ "&amp; UPPER(产品[[#This Row],[产品标识]]) &amp; "→ " &amp; 产品[[#This Row],[产品名]]</f>
        <v>开发者服务→ CAT→ 云拨测</v>
      </c>
      <c r="L331" t="str">
        <v>开发者服务→ CAT→ 云拨测</v>
      </c>
    </row>
    <row r="332" spans="1:12" hidden="1">
      <c r="A332" t="s">
        <v>1494</v>
      </c>
      <c r="B332" t="s">
        <v>1495</v>
      </c>
      <c r="C332" t="s">
        <v>1500</v>
      </c>
      <c r="D332" t="s">
        <v>1501</v>
      </c>
      <c r="E332" t="s">
        <v>1502</v>
      </c>
      <c r="F332" t="s">
        <v>1503</v>
      </c>
      <c r="G332" s="56" t="str">
        <f>HYPERLINK(产品[[#This Row],[产品URL]],产品[[#This Row],[产品标识]])</f>
        <v>apm</v>
      </c>
      <c r="H332" t="str">
        <f>产品[[#This Row],[产品一级分类]]&amp;"→ "&amp; UPPER(产品[[#This Row],[产品标识]]) &amp; "→ " &amp; 产品[[#This Row],[产品名]]</f>
        <v>开发者服务→ APM→ 应用性能观测</v>
      </c>
      <c r="L332" t="str">
        <v>开发者服务→ APM→ 应用性能观测</v>
      </c>
    </row>
    <row r="333" spans="1:12" hidden="1">
      <c r="A333" t="s">
        <v>1494</v>
      </c>
      <c r="B333" t="s">
        <v>1495</v>
      </c>
      <c r="C333" t="s">
        <v>1504</v>
      </c>
      <c r="D333" t="s">
        <v>1505</v>
      </c>
      <c r="E333" t="s">
        <v>1506</v>
      </c>
      <c r="F333" t="s">
        <v>1507</v>
      </c>
      <c r="G333" s="56" t="str">
        <f>HYPERLINK(产品[[#This Row],[产品URL]],产品[[#This Row],[产品标识]])</f>
        <v>rum</v>
      </c>
      <c r="H333" t="str">
        <f>产品[[#This Row],[产品一级分类]]&amp;"→ "&amp; UPPER(产品[[#This Row],[产品标识]]) &amp; "→ " &amp; 产品[[#This Row],[产品名]]</f>
        <v>开发者服务→ RUM→ 前端性能监控</v>
      </c>
      <c r="L333" t="str">
        <v>开发者服务→ RUM→ 前端性能监控</v>
      </c>
    </row>
    <row r="334" spans="1:12" hidden="1">
      <c r="A334" t="s">
        <v>1494</v>
      </c>
      <c r="B334" t="s">
        <v>1495</v>
      </c>
      <c r="C334" t="s">
        <v>1508</v>
      </c>
      <c r="D334" t="s">
        <v>1509</v>
      </c>
      <c r="E334" t="s">
        <v>1510</v>
      </c>
      <c r="F334" t="s">
        <v>1511</v>
      </c>
      <c r="G334" s="56" t="str">
        <f>HYPERLINK(产品[[#This Row],[产品URL]],产品[[#This Row],[产品标识]])</f>
        <v>cm</v>
      </c>
      <c r="H334" t="str">
        <f>产品[[#This Row],[产品一级分类]]&amp;"→ "&amp; UPPER(产品[[#This Row],[产品标识]]) &amp; "→ " &amp; 产品[[#This Row],[产品名]]</f>
        <v>开发者服务→ CM→ 云监控</v>
      </c>
      <c r="L334" t="str">
        <v>开发者服务→ CM→ 云监控</v>
      </c>
    </row>
    <row r="335" spans="1:12" hidden="1">
      <c r="A335" t="s">
        <v>1494</v>
      </c>
      <c r="B335" t="s">
        <v>1495</v>
      </c>
      <c r="C335" t="s">
        <v>1512</v>
      </c>
      <c r="D335" t="s">
        <v>1513</v>
      </c>
      <c r="E335" t="s">
        <v>1514</v>
      </c>
      <c r="F335" t="s">
        <v>1515</v>
      </c>
      <c r="G335" s="56" t="str">
        <f>HYPERLINK(产品[[#This Row],[产品URL]],产品[[#This Row],[产品标识]])</f>
        <v>tmp</v>
      </c>
      <c r="H335" t="str">
        <f>产品[[#This Row],[产品一级分类]]&amp;"→ "&amp; UPPER(产品[[#This Row],[产品标识]]) &amp; "→ " &amp; 产品[[#This Row],[产品名]]</f>
        <v>开发者服务→ TMP→ Prometheus 监控服务</v>
      </c>
      <c r="L335" t="str">
        <v>开发者服务→ TMP→ Prometheus 监控服务</v>
      </c>
    </row>
    <row r="336" spans="1:12" hidden="1">
      <c r="A336" t="s">
        <v>1494</v>
      </c>
      <c r="B336" t="s">
        <v>1495</v>
      </c>
      <c r="C336" t="s">
        <v>1516</v>
      </c>
      <c r="D336" t="s">
        <v>1517</v>
      </c>
      <c r="E336" t="s">
        <v>1518</v>
      </c>
      <c r="F336" t="s">
        <v>1519</v>
      </c>
      <c r="G336" s="56" t="str">
        <f>HYPERLINK(产品[[#This Row],[产品URL]],产品[[#This Row],[产品标识]])</f>
        <v>cfg</v>
      </c>
      <c r="H336" t="str">
        <f>产品[[#This Row],[产品一级分类]]&amp;"→ "&amp; UPPER(产品[[#This Row],[产品标识]]) &amp; "→ " &amp; 产品[[#This Row],[产品名]]</f>
        <v>开发者服务→ CFG→ 混沌演练平台</v>
      </c>
      <c r="L336" t="str">
        <v>开发者服务→ CFG→ 混沌演练平台</v>
      </c>
    </row>
    <row r="337" spans="1:12" hidden="1">
      <c r="A337" t="s">
        <v>1494</v>
      </c>
      <c r="B337" t="s">
        <v>1520</v>
      </c>
      <c r="C337" t="s">
        <v>1521</v>
      </c>
      <c r="D337" t="s">
        <v>1522</v>
      </c>
      <c r="E337" t="s">
        <v>1523</v>
      </c>
      <c r="F337" t="s">
        <v>1524</v>
      </c>
      <c r="G337" s="56" t="str">
        <f>HYPERLINK(产品[[#This Row],[产品URL]],产品[[#This Row],[产品标识]])</f>
        <v>lm</v>
      </c>
      <c r="H337" t="str">
        <f>产品[[#This Row],[产品一级分类]]&amp;"→ "&amp; UPPER(产品[[#This Row],[产品标识]]) &amp; "→ " &amp; 产品[[#This Row],[产品名]]</f>
        <v>开发者服务→ LM→ 压测大师</v>
      </c>
      <c r="L337" t="str">
        <v>开发者服务→ LM→ 压测大师</v>
      </c>
    </row>
    <row r="338" spans="1:12" hidden="1">
      <c r="A338" t="s">
        <v>1494</v>
      </c>
      <c r="B338" t="s">
        <v>1520</v>
      </c>
      <c r="C338" t="s">
        <v>1525</v>
      </c>
      <c r="D338" t="s">
        <v>1526</v>
      </c>
      <c r="E338" t="s">
        <v>1527</v>
      </c>
      <c r="F338" t="s">
        <v>1528</v>
      </c>
      <c r="G338" s="56" t="str">
        <f>HYPERLINK(产品[[#This Row],[产品URL]],产品[[#This Row],[产品标识]])</f>
        <v>tcap</v>
      </c>
      <c r="H338" t="str">
        <f>产品[[#This Row],[产品一级分类]]&amp;"→ "&amp; UPPER(产品[[#This Row],[产品标识]]) &amp; "→ " &amp; 产品[[#This Row],[产品名]]</f>
        <v>开发者服务→ TCAP→ 腾讯云代码分析</v>
      </c>
      <c r="L338" t="str">
        <v>开发者服务→ TCAP→ 腾讯云代码分析</v>
      </c>
    </row>
    <row r="339" spans="1:12" hidden="1">
      <c r="A339" t="s">
        <v>1494</v>
      </c>
      <c r="B339" t="s">
        <v>1520</v>
      </c>
      <c r="C339" t="s">
        <v>1529</v>
      </c>
      <c r="D339" t="s">
        <v>1530</v>
      </c>
      <c r="E339" t="s">
        <v>1531</v>
      </c>
      <c r="F339" t="s">
        <v>1532</v>
      </c>
      <c r="G339" s="56" t="str">
        <f>HYPERLINK(产品[[#This Row],[产品URL]],产品[[#This Row],[产品标识]])</f>
        <v>wetest</v>
      </c>
      <c r="H339" t="str">
        <f>产品[[#This Row],[产品一级分类]]&amp;"→ "&amp; UPPER(产品[[#This Row],[产品标识]]) &amp; "→ " &amp; 产品[[#This Row],[产品名]]</f>
        <v>开发者服务→ WETEST→ 测试服务</v>
      </c>
      <c r="L339" t="str">
        <v>开发者服务→ WETEST→ 测试服务</v>
      </c>
    </row>
    <row r="340" spans="1:12" hidden="1">
      <c r="A340" t="s">
        <v>1494</v>
      </c>
      <c r="B340" t="s">
        <v>1520</v>
      </c>
      <c r="C340" t="s">
        <v>1533</v>
      </c>
      <c r="D340" t="s">
        <v>1534</v>
      </c>
      <c r="E340" t="s">
        <v>1535</v>
      </c>
      <c r="F340" t="s">
        <v>1536</v>
      </c>
      <c r="G340" s="56" t="str">
        <f>HYPERLINK(产品[[#This Row],[产品URL]],产品[[#This Row],[产品标识]])</f>
        <v>coding</v>
      </c>
      <c r="H340" t="str">
        <f>产品[[#This Row],[产品一级分类]]&amp;"→ "&amp; UPPER(产品[[#This Row],[产品标识]]) &amp; "→ " &amp; 产品[[#This Row],[产品名]]</f>
        <v>开发者服务→ CODING→ CODING DevOps</v>
      </c>
      <c r="L340" t="str">
        <v>开发者服务→ CODING→ CODING DevOps</v>
      </c>
    </row>
    <row r="341" spans="1:12" hidden="1">
      <c r="A341" t="s">
        <v>1494</v>
      </c>
      <c r="B341" t="s">
        <v>1537</v>
      </c>
      <c r="C341" t="s">
        <v>1538</v>
      </c>
      <c r="D341" t="s">
        <v>1539</v>
      </c>
      <c r="E341" t="s">
        <v>1540</v>
      </c>
      <c r="F341" t="s">
        <v>1541</v>
      </c>
      <c r="G341" s="56" t="str">
        <f>HYPERLINK(产品[[#This Row],[产品URL]],产品[[#This Row],[产品标识]])</f>
        <v>tca</v>
      </c>
      <c r="H341" t="str">
        <f>产品[[#This Row],[产品一级分类]]&amp;"→ "&amp; UPPER(产品[[#This Row],[产品标识]]) &amp; "→ " &amp; 产品[[#This Row],[产品名]]</f>
        <v>开发者服务→ TCA→ 腾讯云助手</v>
      </c>
      <c r="L341" t="str">
        <v>开发者服务→ TCA→ 腾讯云助手</v>
      </c>
    </row>
    <row r="342" spans="1:12" hidden="1">
      <c r="A342" t="s">
        <v>1494</v>
      </c>
      <c r="B342" t="s">
        <v>1537</v>
      </c>
      <c r="C342" t="s">
        <v>1542</v>
      </c>
      <c r="D342" t="s">
        <v>1543</v>
      </c>
      <c r="E342" t="s">
        <v>1544</v>
      </c>
      <c r="F342" t="s">
        <v>1545</v>
      </c>
      <c r="G342" s="56" t="str">
        <f>HYPERLINK(产品[[#This Row],[产品URL]],产品[[#This Row],[产品标识]])</f>
        <v>api</v>
      </c>
      <c r="H342" t="str">
        <f>产品[[#This Row],[产品一级分类]]&amp;"→ "&amp; UPPER(产品[[#This Row],[产品标识]]) &amp; "→ " &amp; 产品[[#This Row],[产品名]]</f>
        <v>开发者服务→ API→ 云 API</v>
      </c>
      <c r="L342" t="str">
        <v>开发者服务→ API→ 云 API</v>
      </c>
    </row>
    <row r="343" spans="1:12" hidden="1">
      <c r="A343" t="s">
        <v>1494</v>
      </c>
      <c r="B343" t="s">
        <v>1537</v>
      </c>
      <c r="C343" t="s">
        <v>1546</v>
      </c>
      <c r="D343" t="s">
        <v>1547</v>
      </c>
      <c r="E343" t="s">
        <v>1548</v>
      </c>
      <c r="F343" t="s">
        <v>1549</v>
      </c>
      <c r="G343" s="56" t="str">
        <f>HYPERLINK(产品[[#This Row],[产品URL]],产品[[#This Row],[产品标识]])</f>
        <v>cli</v>
      </c>
      <c r="H343" t="str">
        <f>产品[[#This Row],[产品一级分类]]&amp;"→ "&amp; UPPER(产品[[#This Row],[产品标识]]) &amp; "→ " &amp; 产品[[#This Row],[产品名]]</f>
        <v>开发者服务→ CLI→ 命令行工具</v>
      </c>
      <c r="L343" t="str">
        <v>开发者服务→ CLI→ 命令行工具</v>
      </c>
    </row>
    <row r="344" spans="1:12" hidden="1">
      <c r="A344" t="s">
        <v>1494</v>
      </c>
      <c r="B344" t="s">
        <v>1537</v>
      </c>
      <c r="C344" t="s">
        <v>1550</v>
      </c>
      <c r="D344" t="s">
        <v>1551</v>
      </c>
      <c r="E344" t="s">
        <v>1552</v>
      </c>
      <c r="F344" t="s">
        <v>1553</v>
      </c>
      <c r="G344" s="56" t="str">
        <f>HYPERLINK(产品[[#This Row],[产品URL]],产品[[#This Row],[产品标识]])</f>
        <v>tic</v>
      </c>
      <c r="H344" t="str">
        <f>产品[[#This Row],[产品一级分类]]&amp;"→ "&amp; UPPER(产品[[#This Row],[产品标识]]) &amp; "→ " &amp; 产品[[#This Row],[产品名]]</f>
        <v>开发者服务→ TIC→ 资源编排 TIC</v>
      </c>
      <c r="L344" t="str">
        <v>开发者服务→ TIC→ 资源编排 TIC</v>
      </c>
    </row>
    <row r="345" spans="1:12" hidden="1">
      <c r="A345" t="s">
        <v>1494</v>
      </c>
      <c r="B345" t="s">
        <v>1537</v>
      </c>
      <c r="C345" t="s">
        <v>1554</v>
      </c>
      <c r="D345" t="s">
        <v>1555</v>
      </c>
      <c r="E345" t="s">
        <v>1556</v>
      </c>
      <c r="F345" t="s">
        <v>1557</v>
      </c>
      <c r="G345" s="56" t="str">
        <f>HYPERLINK(产品[[#This Row],[产品URL]],产品[[#This Row],[产品标识]])</f>
        <v>advisor</v>
      </c>
      <c r="H345" t="str">
        <f>产品[[#This Row],[产品一级分类]]&amp;"→ "&amp; UPPER(产品[[#This Row],[产品标识]]) &amp; "→ " &amp; 产品[[#This Row],[产品名]]</f>
        <v>开发者服务→ ADVISOR→ 云顾问</v>
      </c>
      <c r="L345" t="str">
        <v>开发者服务→ ADVISOR→ 云顾问</v>
      </c>
    </row>
    <row r="346" spans="1:12" hidden="1">
      <c r="A346" t="s">
        <v>1494</v>
      </c>
      <c r="B346" t="s">
        <v>1558</v>
      </c>
      <c r="C346" t="s">
        <v>1559</v>
      </c>
      <c r="D346" t="s">
        <v>1560</v>
      </c>
      <c r="E346" t="s">
        <v>1561</v>
      </c>
      <c r="F346" t="s">
        <v>1562</v>
      </c>
      <c r="G346" s="56" t="str">
        <f>HYPERLINK(产品[[#This Row],[产品URL]],产品[[#This Row],[产品标识]])</f>
        <v>cam</v>
      </c>
      <c r="H346" t="str">
        <f>产品[[#This Row],[产品一级分类]]&amp;"→ "&amp; UPPER(产品[[#This Row],[产品标识]]) &amp; "→ " &amp; 产品[[#This Row],[产品名]]</f>
        <v>开发者服务→ CAM→ 访问管理</v>
      </c>
      <c r="L346" t="str">
        <v>开发者服务→ CAM→ 访问管理</v>
      </c>
    </row>
    <row r="347" spans="1:12" hidden="1">
      <c r="A347" t="s">
        <v>1494</v>
      </c>
      <c r="B347" t="s">
        <v>1558</v>
      </c>
      <c r="C347" t="s">
        <v>1563</v>
      </c>
      <c r="D347" t="s">
        <v>1564</v>
      </c>
      <c r="E347" t="s">
        <v>1565</v>
      </c>
      <c r="F347" t="s">
        <v>1566</v>
      </c>
      <c r="G347" s="56" t="str">
        <f>HYPERLINK(产品[[#This Row],[产品URL]],产品[[#This Row],[产品标识]])</f>
        <v>organization</v>
      </c>
      <c r="H347" t="str">
        <f>产品[[#This Row],[产品一级分类]]&amp;"→ "&amp; UPPER(产品[[#This Row],[产品标识]]) &amp; "→ " &amp; 产品[[#This Row],[产品名]]</f>
        <v>开发者服务→ ORGANIZATION→ 集团账号管理</v>
      </c>
      <c r="L347" t="str">
        <v>开发者服务→ ORGANIZATION→ 集团账号管理</v>
      </c>
    </row>
    <row r="348" spans="1:12" hidden="1">
      <c r="A348" t="s">
        <v>1494</v>
      </c>
      <c r="B348" t="s">
        <v>1558</v>
      </c>
      <c r="C348" t="s">
        <v>1567</v>
      </c>
      <c r="D348" t="s">
        <v>1568</v>
      </c>
      <c r="E348" t="s">
        <v>1569</v>
      </c>
      <c r="F348" t="s">
        <v>1570</v>
      </c>
      <c r="G348" s="56" t="str">
        <f>HYPERLINK(产品[[#This Row],[产品URL]],产品[[#This Row],[产品标识]])</f>
        <v>bpaas</v>
      </c>
      <c r="H348" t="str">
        <f>产品[[#This Row],[产品一级分类]]&amp;"→ "&amp; UPPER(产品[[#This Row],[产品标识]]) &amp; "→ " &amp; 产品[[#This Row],[产品名]]</f>
        <v>开发者服务→ BPAAS→ 商业流程服务</v>
      </c>
      <c r="L348" t="str">
        <v>开发者服务→ BPAAS→ 商业流程服务</v>
      </c>
    </row>
    <row r="349" spans="1:12" hidden="1">
      <c r="A349" t="s">
        <v>1494</v>
      </c>
      <c r="B349" t="s">
        <v>1558</v>
      </c>
      <c r="C349" t="s">
        <v>1571</v>
      </c>
      <c r="D349" t="s">
        <v>1572</v>
      </c>
      <c r="E349" t="s">
        <v>1573</v>
      </c>
      <c r="F349" t="s">
        <v>1574</v>
      </c>
      <c r="G349" s="56" t="str">
        <f>HYPERLINK(产品[[#This Row],[产品URL]],产品[[#This Row],[产品标识]])</f>
        <v>acss</v>
      </c>
      <c r="H349" t="str">
        <f>产品[[#This Row],[产品一级分类]]&amp;"→ "&amp; UPPER(产品[[#This Row],[产品标识]]) &amp; "→ " &amp; 产品[[#This Row],[产品名]]</f>
        <v>开发者服务→ ACSS→ 账号安全服务</v>
      </c>
      <c r="L349" t="str">
        <v>开发者服务→ ACSS→ 账号安全服务</v>
      </c>
    </row>
    <row r="350" spans="1:12" hidden="1">
      <c r="A350" t="s">
        <v>1494</v>
      </c>
      <c r="B350" t="s">
        <v>1558</v>
      </c>
      <c r="C350" t="s">
        <v>1575</v>
      </c>
      <c r="D350" t="s">
        <v>1576</v>
      </c>
      <c r="E350" t="s">
        <v>1577</v>
      </c>
      <c r="F350" t="s">
        <v>1578</v>
      </c>
      <c r="G350" s="56" t="str">
        <f>HYPERLINK(产品[[#This Row],[产品URL]],产品[[#This Row],[产品标识]])</f>
        <v>cloudaudit</v>
      </c>
      <c r="H350" t="str">
        <f>产品[[#This Row],[产品一级分类]]&amp;"→ "&amp; UPPER(产品[[#This Row],[产品标识]]) &amp; "→ " &amp; 产品[[#This Row],[产品名]]</f>
        <v>开发者服务→ CLOUDAUDIT→ 云审计</v>
      </c>
      <c r="L350" t="str">
        <v>开发者服务→ CLOUDAUDIT→ 云审计</v>
      </c>
    </row>
    <row r="351" spans="1:12" hidden="1">
      <c r="A351" t="s">
        <v>1494</v>
      </c>
      <c r="B351" t="s">
        <v>1558</v>
      </c>
      <c r="C351" t="s">
        <v>1579</v>
      </c>
      <c r="D351" t="s">
        <v>1580</v>
      </c>
      <c r="E351" t="s">
        <v>1581</v>
      </c>
      <c r="F351" t="s">
        <v>1582</v>
      </c>
      <c r="G351" s="56" t="str">
        <f>HYPERLINK(产品[[#This Row],[产品URL]],产品[[#This Row],[产品标识]])</f>
        <v>atd</v>
      </c>
      <c r="H351" t="str">
        <f>产品[[#This Row],[产品一级分类]]&amp;"→ "&amp; UPPER(产品[[#This Row],[产品标识]]) &amp; "→ " &amp; 产品[[#This Row],[产品名]]</f>
        <v>开发者服务→ ATD→ 账号威胁发现</v>
      </c>
      <c r="L351" t="str">
        <v>开发者服务→ ATD→ 账号威胁发现</v>
      </c>
    </row>
    <row r="352" spans="1:12" hidden="1">
      <c r="A352" t="s">
        <v>1494</v>
      </c>
      <c r="B352" t="s">
        <v>1583</v>
      </c>
      <c r="C352" t="s">
        <v>1584</v>
      </c>
      <c r="D352" t="s">
        <v>1585</v>
      </c>
      <c r="E352" t="s">
        <v>1586</v>
      </c>
      <c r="F352" t="s">
        <v>1587</v>
      </c>
      <c r="G352" s="56" t="str">
        <f>HYPERLINK(产品[[#This Row],[产品URL]],产品[[#This Row],[产品标识]])</f>
        <v>asw</v>
      </c>
      <c r="H352" t="str">
        <f>产品[[#This Row],[产品一级分类]]&amp;"→ "&amp; UPPER(产品[[#This Row],[产品标识]]) &amp; "→ " &amp; 产品[[#This Row],[产品名]]</f>
        <v>开发者服务→ ASW→ 应用与服务编排工作流</v>
      </c>
      <c r="L352" t="str">
        <v>开发者服务→ ASW→ 应用与服务编排工作流</v>
      </c>
    </row>
    <row r="353" spans="1:12" hidden="1">
      <c r="A353" t="s">
        <v>1494</v>
      </c>
      <c r="B353" t="s">
        <v>1588</v>
      </c>
      <c r="C353" t="s">
        <v>1589</v>
      </c>
      <c r="D353" t="s">
        <v>1590</v>
      </c>
      <c r="E353" t="s">
        <v>1591</v>
      </c>
      <c r="F353" t="s">
        <v>1592</v>
      </c>
      <c r="G353" s="56" t="str">
        <f>HYPERLINK(产品[[#This Row],[产品URL]],产品[[#This Row],[产品标识]])</f>
        <v>codesign</v>
      </c>
      <c r="H353" t="str">
        <f>产品[[#This Row],[产品一级分类]]&amp;"→ "&amp; UPPER(产品[[#This Row],[产品标识]]) &amp; "→ " &amp; 产品[[#This Row],[产品名]]</f>
        <v>开发者服务→ CODESIGN→ 设计协作平台</v>
      </c>
      <c r="L353" t="str">
        <v>开发者服务→ CODESIGN→ 设计协作平台</v>
      </c>
    </row>
    <row r="354" spans="1:12" hidden="1">
      <c r="A354" t="s">
        <v>1494</v>
      </c>
      <c r="B354" t="s">
        <v>1588</v>
      </c>
      <c r="C354" t="s">
        <v>1593</v>
      </c>
      <c r="D354" t="s">
        <v>1594</v>
      </c>
      <c r="E354" t="s">
        <v>1595</v>
      </c>
      <c r="F354" t="s">
        <v>1596</v>
      </c>
      <c r="G354" s="56" t="str">
        <f>HYPERLINK(产品[[#This Row],[产品URL]],产品[[#This Row],[产品标识]])</f>
        <v>taidc</v>
      </c>
      <c r="H354" t="str">
        <f>产品[[#This Row],[产品一级分类]]&amp;"→ "&amp; UPPER(产品[[#This Row],[产品标识]]) &amp; "→ " &amp; 产品[[#This Row],[产品名]]</f>
        <v>开发者服务→ TAIDC→ 泰山创意创作</v>
      </c>
      <c r="L354" t="str">
        <v>开发者服务→ TAIDC→ 泰山创意创作</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A4:OI3068"/>
  <sheetViews>
    <sheetView workbookViewId="0">
      <selection activeCell="P7" sqref="P7:P8"/>
    </sheetView>
  </sheetViews>
  <sheetFormatPr defaultRowHeight="13.9"/>
  <cols>
    <col min="1" max="1" width="8.796875" bestFit="1" customWidth="1"/>
    <col min="2" max="2" width="29.86328125" bestFit="1" customWidth="1"/>
    <col min="3" max="3" width="8" bestFit="1" customWidth="1"/>
    <col min="4" max="4" width="7.59765625" bestFit="1" customWidth="1"/>
    <col min="5" max="5" width="10.9296875" bestFit="1" customWidth="1"/>
    <col min="6" max="6" width="12.19921875" bestFit="1" customWidth="1"/>
    <col min="7" max="7" width="4.9296875" bestFit="1" customWidth="1"/>
    <col min="8" max="8" width="41.33203125" bestFit="1" customWidth="1"/>
    <col min="9" max="9" width="41.3984375" bestFit="1" customWidth="1"/>
    <col min="10" max="10" width="8.796875" bestFit="1" customWidth="1"/>
    <col min="11" max="11" width="29.86328125" bestFit="1" customWidth="1"/>
    <col min="12" max="12" width="4.9296875" bestFit="1" customWidth="1"/>
    <col min="13" max="13" width="12.796875" bestFit="1" customWidth="1"/>
    <col min="14" max="14" width="29.3984375" bestFit="1" customWidth="1"/>
    <col min="15" max="15" width="7.1328125" bestFit="1" customWidth="1"/>
    <col min="16" max="16" width="12.1328125" customWidth="1"/>
    <col min="17" max="17" width="11.73046875" customWidth="1"/>
    <col min="18" max="18" width="23" customWidth="1"/>
    <col min="19" max="19" width="27.73046875" customWidth="1"/>
    <col min="21" max="21" width="17.59765625" customWidth="1"/>
    <col min="22" max="22" width="27" customWidth="1"/>
    <col min="23" max="24" width="12.46484375" customWidth="1"/>
    <col min="26" max="26" width="26.86328125" customWidth="1"/>
    <col min="27" max="27" width="42.73046875" customWidth="1"/>
    <col min="28" max="28" width="20" customWidth="1"/>
    <col min="29" max="29" width="22.86328125" customWidth="1"/>
  </cols>
  <sheetData>
    <row r="4" spans="1:399">
      <c r="R4" s="21"/>
      <c r="S4" s="21"/>
      <c r="T4" s="21"/>
      <c r="U4" s="21"/>
      <c r="V4" s="21"/>
      <c r="W4" s="21"/>
      <c r="X4" s="21"/>
    </row>
    <row r="5" spans="1:399">
      <c r="A5" s="32" t="s">
        <v>22</v>
      </c>
      <c r="B5" s="32" t="s">
        <v>1597</v>
      </c>
      <c r="C5" s="32" t="s">
        <v>1598</v>
      </c>
      <c r="D5" s="32" t="s">
        <v>1599</v>
      </c>
      <c r="E5" s="32" t="s">
        <v>1600</v>
      </c>
      <c r="F5" s="32" t="s">
        <v>1601</v>
      </c>
      <c r="G5" t="s">
        <v>1602</v>
      </c>
      <c r="H5" t="s">
        <v>1603</v>
      </c>
      <c r="I5" s="32"/>
      <c r="J5" t="s">
        <v>22</v>
      </c>
      <c r="K5" t="s">
        <v>1597</v>
      </c>
      <c r="L5" t="s">
        <v>1602</v>
      </c>
      <c r="M5" s="32" t="s">
        <v>1604</v>
      </c>
      <c r="O5" s="20" t="s">
        <v>1605</v>
      </c>
      <c r="P5" s="20" t="s">
        <v>102</v>
      </c>
    </row>
    <row r="6" spans="1:399">
      <c r="A6" t="s">
        <v>105</v>
      </c>
      <c r="B6" t="s">
        <v>1606</v>
      </c>
      <c r="C6">
        <v>1</v>
      </c>
      <c r="D6">
        <v>1</v>
      </c>
      <c r="E6" t="s">
        <v>1607</v>
      </c>
      <c r="F6">
        <v>29.7</v>
      </c>
      <c r="G6">
        <v>1</v>
      </c>
      <c r="H6" t="s">
        <v>89</v>
      </c>
      <c r="J6" t="s">
        <v>105</v>
      </c>
      <c r="K6" t="s">
        <v>1606</v>
      </c>
      <c r="L6">
        <v>18</v>
      </c>
      <c r="M6" t="str">
        <f t="shared" ref="M6:M69" si="0">"cvm!"&amp;ADDRESS(ROW(Q19),COLUMN(Q19))&amp;"#"</f>
        <v>cvm!$Q$19#</v>
      </c>
      <c r="O6" t="str" cm="1">
        <f t="array" ref="O6:O8">region[地域]</f>
        <v>广州</v>
      </c>
      <c r="P6" t="e" cm="1" vm="1">
        <f t="array" aca="1" ref="P6:OI6" ca="1">TRANSPOSE(_xlfn._xlws.FILTER(cvm[机型],(cvm[地域]=O6)))</f>
        <v>#NAME?</v>
      </c>
      <c r="Q6" t="e" vm="1">
        <f ca="1"/>
        <v>#NAME?</v>
      </c>
      <c r="R6" t="e" vm="1">
        <f ca="1"/>
        <v>#NAME?</v>
      </c>
      <c r="S6" t="e" vm="1">
        <f ca="1"/>
        <v>#NAME?</v>
      </c>
      <c r="T6" t="e" vm="1">
        <f ca="1"/>
        <v>#NAME?</v>
      </c>
      <c r="U6" t="e" vm="1">
        <f ca="1"/>
        <v>#NAME?</v>
      </c>
      <c r="V6" t="e" vm="1">
        <f ca="1"/>
        <v>#NAME?</v>
      </c>
      <c r="W6" t="e" vm="1">
        <f ca="1"/>
        <v>#NAME?</v>
      </c>
      <c r="X6" t="e" vm="1">
        <f ca="1"/>
        <v>#NAME?</v>
      </c>
      <c r="Y6" t="e" vm="1">
        <f ca="1"/>
        <v>#NAME?</v>
      </c>
      <c r="Z6" t="e" vm="1">
        <f ca="1"/>
        <v>#NAME?</v>
      </c>
      <c r="AA6" t="e" vm="1">
        <f ca="1"/>
        <v>#NAME?</v>
      </c>
      <c r="AB6" t="e" vm="1">
        <f ca="1"/>
        <v>#NAME?</v>
      </c>
      <c r="AC6" t="e" vm="1">
        <f ca="1"/>
        <v>#NAME?</v>
      </c>
      <c r="AD6" t="e" vm="1">
        <f ca="1"/>
        <v>#NAME?</v>
      </c>
      <c r="AE6" t="e" vm="1">
        <f ca="1"/>
        <v>#NAME?</v>
      </c>
      <c r="AF6" t="e" vm="1">
        <f ca="1"/>
        <v>#NAME?</v>
      </c>
      <c r="AG6" t="e" vm="1">
        <f ca="1"/>
        <v>#NAME?</v>
      </c>
      <c r="AH6" t="e" vm="1">
        <f ca="1"/>
        <v>#NAME?</v>
      </c>
      <c r="AI6" t="e" vm="1">
        <f ca="1"/>
        <v>#NAME?</v>
      </c>
      <c r="AJ6" t="e" vm="1">
        <f ca="1"/>
        <v>#NAME?</v>
      </c>
      <c r="AK6" t="e" vm="1">
        <f ca="1"/>
        <v>#NAME?</v>
      </c>
      <c r="AL6" t="e" vm="1">
        <f ca="1"/>
        <v>#NAME?</v>
      </c>
      <c r="AM6" t="e" vm="1">
        <f ca="1"/>
        <v>#NAME?</v>
      </c>
      <c r="AN6" t="e" vm="1">
        <f ca="1"/>
        <v>#NAME?</v>
      </c>
      <c r="AO6" t="e" vm="1">
        <f ca="1"/>
        <v>#NAME?</v>
      </c>
      <c r="AP6" t="e" vm="1">
        <f ca="1"/>
        <v>#NAME?</v>
      </c>
      <c r="AQ6" t="e" vm="1">
        <f ca="1"/>
        <v>#NAME?</v>
      </c>
      <c r="AR6" t="e" vm="1">
        <f ca="1"/>
        <v>#NAME?</v>
      </c>
      <c r="AS6" t="e" vm="1">
        <f ca="1"/>
        <v>#NAME?</v>
      </c>
      <c r="AT6" t="e" vm="1">
        <f ca="1"/>
        <v>#NAME?</v>
      </c>
      <c r="AU6" t="e" vm="1">
        <f ca="1"/>
        <v>#NAME?</v>
      </c>
      <c r="AV6" t="e" vm="1">
        <f ca="1"/>
        <v>#NAME?</v>
      </c>
      <c r="AW6" t="e" vm="1">
        <f ca="1"/>
        <v>#NAME?</v>
      </c>
      <c r="AX6" t="e" vm="1">
        <f ca="1"/>
        <v>#NAME?</v>
      </c>
      <c r="AY6" t="e" vm="1">
        <f ca="1"/>
        <v>#NAME?</v>
      </c>
      <c r="AZ6" t="e" vm="1">
        <f ca="1"/>
        <v>#NAME?</v>
      </c>
      <c r="BA6" t="e" vm="1">
        <f ca="1"/>
        <v>#NAME?</v>
      </c>
      <c r="BB6" t="e" vm="1">
        <f ca="1"/>
        <v>#NAME?</v>
      </c>
      <c r="BC6" t="e" vm="1">
        <f ca="1"/>
        <v>#NAME?</v>
      </c>
      <c r="BD6" t="e" vm="1">
        <f ca="1"/>
        <v>#NAME?</v>
      </c>
      <c r="BE6" t="e" vm="1">
        <f ca="1"/>
        <v>#NAME?</v>
      </c>
      <c r="BF6" t="e" vm="1">
        <f ca="1"/>
        <v>#NAME?</v>
      </c>
      <c r="BG6" t="e" vm="1">
        <f ca="1"/>
        <v>#NAME?</v>
      </c>
      <c r="BH6" t="e" vm="1">
        <f ca="1"/>
        <v>#NAME?</v>
      </c>
      <c r="BI6" t="e" vm="1">
        <f ca="1"/>
        <v>#NAME?</v>
      </c>
      <c r="BJ6" t="e" vm="1">
        <f ca="1"/>
        <v>#NAME?</v>
      </c>
      <c r="BK6" t="e" vm="1">
        <f ca="1"/>
        <v>#NAME?</v>
      </c>
      <c r="BL6" t="e" vm="1">
        <f ca="1"/>
        <v>#NAME?</v>
      </c>
      <c r="BM6" t="e" vm="1">
        <f ca="1"/>
        <v>#NAME?</v>
      </c>
      <c r="BN6" t="e" vm="1">
        <f ca="1"/>
        <v>#NAME?</v>
      </c>
      <c r="BO6" t="e" vm="1">
        <f ca="1"/>
        <v>#NAME?</v>
      </c>
      <c r="BP6" t="e" vm="1">
        <f ca="1"/>
        <v>#NAME?</v>
      </c>
      <c r="BQ6" t="e" vm="1">
        <f ca="1"/>
        <v>#NAME?</v>
      </c>
      <c r="BR6" t="e" vm="1">
        <f ca="1"/>
        <v>#NAME?</v>
      </c>
      <c r="BS6" t="e" vm="1">
        <f ca="1"/>
        <v>#NAME?</v>
      </c>
      <c r="BT6" t="e" vm="1">
        <f ca="1"/>
        <v>#NAME?</v>
      </c>
      <c r="BU6" t="e" vm="1">
        <f ca="1"/>
        <v>#NAME?</v>
      </c>
      <c r="BV6" t="e" vm="1">
        <f ca="1"/>
        <v>#NAME?</v>
      </c>
      <c r="BW6" t="e" vm="1">
        <f ca="1"/>
        <v>#NAME?</v>
      </c>
      <c r="BX6" t="e" vm="1">
        <f ca="1"/>
        <v>#NAME?</v>
      </c>
      <c r="BY6" t="e" vm="1">
        <f ca="1"/>
        <v>#NAME?</v>
      </c>
      <c r="BZ6" t="e" vm="1">
        <f ca="1"/>
        <v>#NAME?</v>
      </c>
      <c r="CA6" t="e" vm="1">
        <f ca="1"/>
        <v>#NAME?</v>
      </c>
      <c r="CB6" t="e" vm="1">
        <f ca="1"/>
        <v>#NAME?</v>
      </c>
      <c r="CC6" t="e" vm="1">
        <f ca="1"/>
        <v>#NAME?</v>
      </c>
      <c r="CD6" t="e" vm="1">
        <f ca="1"/>
        <v>#NAME?</v>
      </c>
      <c r="CE6" t="e" vm="1">
        <f ca="1"/>
        <v>#NAME?</v>
      </c>
      <c r="CF6" t="e" vm="1">
        <f ca="1"/>
        <v>#NAME?</v>
      </c>
      <c r="CG6" t="e" vm="1">
        <f ca="1"/>
        <v>#NAME?</v>
      </c>
      <c r="CH6" t="e" vm="1">
        <f ca="1"/>
        <v>#NAME?</v>
      </c>
      <c r="CI6" t="e" vm="1">
        <f ca="1"/>
        <v>#NAME?</v>
      </c>
      <c r="CJ6" t="e" vm="1">
        <f ca="1"/>
        <v>#NAME?</v>
      </c>
      <c r="CK6" t="e" vm="1">
        <f ca="1"/>
        <v>#NAME?</v>
      </c>
      <c r="CL6" t="e" vm="1">
        <f ca="1"/>
        <v>#NAME?</v>
      </c>
      <c r="CM6" t="e" vm="1">
        <f ca="1"/>
        <v>#NAME?</v>
      </c>
      <c r="CN6" t="e" vm="1">
        <f ca="1"/>
        <v>#NAME?</v>
      </c>
      <c r="CO6" t="e" vm="1">
        <f ca="1"/>
        <v>#NAME?</v>
      </c>
      <c r="CP6" t="e" vm="1">
        <f ca="1"/>
        <v>#NAME?</v>
      </c>
      <c r="CQ6" t="e" vm="1">
        <f ca="1"/>
        <v>#NAME?</v>
      </c>
      <c r="CR6" t="e" vm="1">
        <f ca="1"/>
        <v>#NAME?</v>
      </c>
      <c r="CS6" t="e" vm="1">
        <f ca="1"/>
        <v>#NAME?</v>
      </c>
      <c r="CT6" t="e" vm="1">
        <f ca="1"/>
        <v>#NAME?</v>
      </c>
      <c r="CU6" t="e" vm="1">
        <f ca="1"/>
        <v>#NAME?</v>
      </c>
      <c r="CV6" t="e" vm="1">
        <f ca="1"/>
        <v>#NAME?</v>
      </c>
      <c r="CW6" t="e" vm="1">
        <f ca="1"/>
        <v>#NAME?</v>
      </c>
      <c r="CX6" t="e" vm="1">
        <f ca="1"/>
        <v>#NAME?</v>
      </c>
      <c r="CY6" t="e" vm="1">
        <f ca="1"/>
        <v>#NAME?</v>
      </c>
      <c r="CZ6" t="e" vm="1">
        <f ca="1"/>
        <v>#NAME?</v>
      </c>
      <c r="DA6" t="e" vm="1">
        <f ca="1"/>
        <v>#NAME?</v>
      </c>
      <c r="DB6" t="e" vm="1">
        <f ca="1"/>
        <v>#NAME?</v>
      </c>
      <c r="DC6" t="e" vm="1">
        <f ca="1"/>
        <v>#NAME?</v>
      </c>
      <c r="DD6" t="e" vm="1">
        <f ca="1"/>
        <v>#NAME?</v>
      </c>
      <c r="DE6" t="e" vm="1">
        <f ca="1"/>
        <v>#NAME?</v>
      </c>
      <c r="DF6" t="e" vm="1">
        <f ca="1"/>
        <v>#NAME?</v>
      </c>
      <c r="DG6" t="e" vm="1">
        <f ca="1"/>
        <v>#NAME?</v>
      </c>
      <c r="DH6" t="e" vm="1">
        <f ca="1"/>
        <v>#NAME?</v>
      </c>
      <c r="DI6" t="e" vm="1">
        <f ca="1"/>
        <v>#NAME?</v>
      </c>
      <c r="DJ6" t="e" vm="1">
        <f ca="1"/>
        <v>#NAME?</v>
      </c>
      <c r="DK6" t="e" vm="1">
        <f ca="1"/>
        <v>#NAME?</v>
      </c>
      <c r="DL6" t="e" vm="1">
        <f ca="1"/>
        <v>#NAME?</v>
      </c>
      <c r="DM6" t="e" vm="1">
        <f ca="1"/>
        <v>#NAME?</v>
      </c>
      <c r="DN6" t="e" vm="1">
        <f ca="1"/>
        <v>#NAME?</v>
      </c>
      <c r="DO6" t="e" vm="1">
        <f ca="1"/>
        <v>#NAME?</v>
      </c>
      <c r="DP6" t="e" vm="1">
        <f ca="1"/>
        <v>#NAME?</v>
      </c>
      <c r="DQ6" t="e" vm="1">
        <f ca="1"/>
        <v>#NAME?</v>
      </c>
      <c r="DR6" t="e" vm="1">
        <f ca="1"/>
        <v>#NAME?</v>
      </c>
      <c r="DS6" t="e" vm="1">
        <f ca="1"/>
        <v>#NAME?</v>
      </c>
      <c r="DT6" t="e" vm="1">
        <f ca="1"/>
        <v>#NAME?</v>
      </c>
      <c r="DU6" t="e" vm="1">
        <f ca="1"/>
        <v>#NAME?</v>
      </c>
      <c r="DV6" t="e" vm="1">
        <f ca="1"/>
        <v>#NAME?</v>
      </c>
      <c r="DW6" t="e" vm="1">
        <f ca="1"/>
        <v>#NAME?</v>
      </c>
      <c r="DX6" t="e" vm="1">
        <f ca="1"/>
        <v>#NAME?</v>
      </c>
      <c r="DY6" t="e" vm="1">
        <f ca="1"/>
        <v>#NAME?</v>
      </c>
      <c r="DZ6" t="e" vm="1">
        <f ca="1"/>
        <v>#NAME?</v>
      </c>
      <c r="EA6" t="e" vm="1">
        <f ca="1"/>
        <v>#NAME?</v>
      </c>
      <c r="EB6" t="e" vm="1">
        <f ca="1"/>
        <v>#NAME?</v>
      </c>
      <c r="EC6" t="e" vm="1">
        <f ca="1"/>
        <v>#NAME?</v>
      </c>
      <c r="ED6" t="e" vm="1">
        <f ca="1"/>
        <v>#NAME?</v>
      </c>
      <c r="EE6" t="e" vm="1">
        <f ca="1"/>
        <v>#NAME?</v>
      </c>
      <c r="EF6" t="e" vm="1">
        <f ca="1"/>
        <v>#NAME?</v>
      </c>
      <c r="EG6" t="e" vm="1">
        <f ca="1"/>
        <v>#NAME?</v>
      </c>
      <c r="EH6" t="e" vm="1">
        <f ca="1"/>
        <v>#NAME?</v>
      </c>
      <c r="EI6" t="e" vm="1">
        <f ca="1"/>
        <v>#NAME?</v>
      </c>
      <c r="EJ6" t="e" vm="1">
        <f ca="1"/>
        <v>#NAME?</v>
      </c>
      <c r="EK6" t="e" vm="1">
        <f ca="1"/>
        <v>#NAME?</v>
      </c>
      <c r="EL6" t="e" vm="1">
        <f ca="1"/>
        <v>#NAME?</v>
      </c>
      <c r="EM6" t="e" vm="1">
        <f ca="1"/>
        <v>#NAME?</v>
      </c>
      <c r="EN6" t="e" vm="1">
        <f ca="1"/>
        <v>#NAME?</v>
      </c>
      <c r="EO6" t="e" vm="1">
        <f ca="1"/>
        <v>#NAME?</v>
      </c>
      <c r="EP6" t="e" vm="1">
        <f ca="1"/>
        <v>#NAME?</v>
      </c>
      <c r="EQ6" t="e" vm="1">
        <f ca="1"/>
        <v>#NAME?</v>
      </c>
      <c r="ER6" t="e" vm="1">
        <f ca="1"/>
        <v>#NAME?</v>
      </c>
      <c r="ES6" t="e" vm="1">
        <f ca="1"/>
        <v>#NAME?</v>
      </c>
      <c r="ET6" t="e" vm="1">
        <f ca="1"/>
        <v>#NAME?</v>
      </c>
      <c r="EU6" t="e" vm="1">
        <f ca="1"/>
        <v>#NAME?</v>
      </c>
      <c r="EV6" t="e" vm="1">
        <f ca="1"/>
        <v>#NAME?</v>
      </c>
      <c r="EW6" t="e" vm="1">
        <f ca="1"/>
        <v>#NAME?</v>
      </c>
      <c r="EX6" t="e" vm="1">
        <f ca="1"/>
        <v>#NAME?</v>
      </c>
      <c r="EY6" t="e" vm="1">
        <f ca="1"/>
        <v>#NAME?</v>
      </c>
      <c r="EZ6" t="e" vm="1">
        <f ca="1"/>
        <v>#NAME?</v>
      </c>
      <c r="FA6" t="e" vm="1">
        <f ca="1"/>
        <v>#NAME?</v>
      </c>
      <c r="FB6" t="e" vm="1">
        <f ca="1"/>
        <v>#NAME?</v>
      </c>
      <c r="FC6" t="e" vm="1">
        <f ca="1"/>
        <v>#NAME?</v>
      </c>
      <c r="FD6" t="e" vm="1">
        <f ca="1"/>
        <v>#NAME?</v>
      </c>
      <c r="FE6" t="e" vm="1">
        <f ca="1"/>
        <v>#NAME?</v>
      </c>
      <c r="FF6" t="e" vm="1">
        <f ca="1"/>
        <v>#NAME?</v>
      </c>
      <c r="FG6" t="e" vm="1">
        <f ca="1"/>
        <v>#NAME?</v>
      </c>
      <c r="FH6" t="e" vm="1">
        <f ca="1"/>
        <v>#NAME?</v>
      </c>
      <c r="FI6" t="e" vm="1">
        <f ca="1"/>
        <v>#NAME?</v>
      </c>
      <c r="FJ6" t="e" vm="1">
        <f ca="1"/>
        <v>#NAME?</v>
      </c>
      <c r="FK6" t="e" vm="1">
        <f ca="1"/>
        <v>#NAME?</v>
      </c>
      <c r="FL6" t="e" vm="1">
        <f ca="1"/>
        <v>#NAME?</v>
      </c>
      <c r="FM6" t="e" vm="1">
        <f ca="1"/>
        <v>#NAME?</v>
      </c>
      <c r="FN6" t="e" vm="1">
        <f ca="1"/>
        <v>#NAME?</v>
      </c>
      <c r="FO6" t="e" vm="1">
        <f ca="1"/>
        <v>#NAME?</v>
      </c>
      <c r="FP6" t="e" vm="1">
        <f ca="1"/>
        <v>#NAME?</v>
      </c>
      <c r="FQ6" t="e" vm="1">
        <f ca="1"/>
        <v>#NAME?</v>
      </c>
      <c r="FR6" t="e" vm="1">
        <f ca="1"/>
        <v>#NAME?</v>
      </c>
      <c r="FS6" t="e" vm="1">
        <f ca="1"/>
        <v>#NAME?</v>
      </c>
      <c r="FT6" t="e" vm="1">
        <f ca="1"/>
        <v>#NAME?</v>
      </c>
      <c r="FU6" t="e" vm="1">
        <f ca="1"/>
        <v>#NAME?</v>
      </c>
      <c r="FV6" t="e" vm="1">
        <f ca="1"/>
        <v>#NAME?</v>
      </c>
      <c r="FW6" t="e" vm="1">
        <f ca="1"/>
        <v>#NAME?</v>
      </c>
      <c r="FX6" t="e" vm="1">
        <f ca="1"/>
        <v>#NAME?</v>
      </c>
      <c r="FY6" t="e" vm="1">
        <f ca="1"/>
        <v>#NAME?</v>
      </c>
      <c r="FZ6" t="e" vm="1">
        <f ca="1"/>
        <v>#NAME?</v>
      </c>
      <c r="GA6" t="e" vm="1">
        <f ca="1"/>
        <v>#NAME?</v>
      </c>
      <c r="GB6" t="e" vm="1">
        <f ca="1"/>
        <v>#NAME?</v>
      </c>
      <c r="GC6" t="e" vm="1">
        <f ca="1"/>
        <v>#NAME?</v>
      </c>
      <c r="GD6" t="e" vm="1">
        <f ca="1"/>
        <v>#NAME?</v>
      </c>
      <c r="GE6" t="e" vm="1">
        <f ca="1"/>
        <v>#NAME?</v>
      </c>
      <c r="GF6" t="e" vm="1">
        <f ca="1"/>
        <v>#NAME?</v>
      </c>
      <c r="GG6" t="e" vm="1">
        <f ca="1"/>
        <v>#NAME?</v>
      </c>
      <c r="GH6" t="e" vm="1">
        <f ca="1"/>
        <v>#NAME?</v>
      </c>
      <c r="GI6" t="e" vm="1">
        <f ca="1"/>
        <v>#NAME?</v>
      </c>
      <c r="GJ6" t="e" vm="1">
        <f ca="1"/>
        <v>#NAME?</v>
      </c>
      <c r="GK6" t="e" vm="1">
        <f ca="1"/>
        <v>#NAME?</v>
      </c>
      <c r="GL6" t="e" vm="1">
        <f ca="1"/>
        <v>#NAME?</v>
      </c>
      <c r="GM6" t="e" vm="1">
        <f ca="1"/>
        <v>#NAME?</v>
      </c>
      <c r="GN6" t="e" vm="1">
        <f ca="1"/>
        <v>#NAME?</v>
      </c>
      <c r="GO6" t="e" vm="1">
        <f ca="1"/>
        <v>#NAME?</v>
      </c>
      <c r="GP6" t="e" vm="1">
        <f ca="1"/>
        <v>#NAME?</v>
      </c>
      <c r="GQ6" t="e" vm="1">
        <f ca="1"/>
        <v>#NAME?</v>
      </c>
      <c r="GR6" t="e" vm="1">
        <f ca="1"/>
        <v>#NAME?</v>
      </c>
      <c r="GS6" t="e" vm="1">
        <f ca="1"/>
        <v>#NAME?</v>
      </c>
      <c r="GT6" t="e" vm="1">
        <f ca="1"/>
        <v>#NAME?</v>
      </c>
      <c r="GU6" t="e" vm="1">
        <f ca="1"/>
        <v>#NAME?</v>
      </c>
      <c r="GV6" t="e" vm="1">
        <f ca="1"/>
        <v>#NAME?</v>
      </c>
      <c r="GW6" t="e" vm="1">
        <f ca="1"/>
        <v>#NAME?</v>
      </c>
      <c r="GX6" t="e" vm="1">
        <f ca="1"/>
        <v>#NAME?</v>
      </c>
      <c r="GY6" t="e" vm="1">
        <f ca="1"/>
        <v>#NAME?</v>
      </c>
      <c r="GZ6" t="e" vm="1">
        <f ca="1"/>
        <v>#NAME?</v>
      </c>
      <c r="HA6" t="e" vm="1">
        <f ca="1"/>
        <v>#NAME?</v>
      </c>
      <c r="HB6" t="e" vm="1">
        <f ca="1"/>
        <v>#NAME?</v>
      </c>
      <c r="HC6" t="e" vm="1">
        <f ca="1"/>
        <v>#NAME?</v>
      </c>
      <c r="HD6" t="e" vm="1">
        <f ca="1"/>
        <v>#NAME?</v>
      </c>
      <c r="HE6" t="e" vm="1">
        <f ca="1"/>
        <v>#NAME?</v>
      </c>
      <c r="HF6" t="e" vm="1">
        <f ca="1"/>
        <v>#NAME?</v>
      </c>
      <c r="HG6" t="e" vm="1">
        <f ca="1"/>
        <v>#NAME?</v>
      </c>
      <c r="HH6" t="e" vm="1">
        <f ca="1"/>
        <v>#NAME?</v>
      </c>
      <c r="HI6" t="e" vm="1">
        <f ca="1"/>
        <v>#NAME?</v>
      </c>
      <c r="HJ6" t="e" vm="1">
        <f ca="1"/>
        <v>#NAME?</v>
      </c>
      <c r="HK6" t="e" vm="1">
        <f ca="1"/>
        <v>#NAME?</v>
      </c>
      <c r="HL6" t="e" vm="1">
        <f ca="1"/>
        <v>#NAME?</v>
      </c>
      <c r="HM6" t="e" vm="1">
        <f ca="1"/>
        <v>#NAME?</v>
      </c>
      <c r="HN6" t="e" vm="1">
        <f ca="1"/>
        <v>#NAME?</v>
      </c>
      <c r="HO6" t="e" vm="1">
        <f ca="1"/>
        <v>#NAME?</v>
      </c>
      <c r="HP6" t="e" vm="1">
        <f ca="1"/>
        <v>#NAME?</v>
      </c>
      <c r="HQ6" t="e" vm="1">
        <f ca="1"/>
        <v>#NAME?</v>
      </c>
      <c r="HR6" t="e" vm="1">
        <f ca="1"/>
        <v>#NAME?</v>
      </c>
      <c r="HS6" t="e" vm="1">
        <f ca="1"/>
        <v>#NAME?</v>
      </c>
      <c r="HT6" t="e" vm="1">
        <f ca="1"/>
        <v>#NAME?</v>
      </c>
      <c r="HU6" t="e" vm="1">
        <f ca="1"/>
        <v>#NAME?</v>
      </c>
      <c r="HV6" t="e" vm="1">
        <f ca="1"/>
        <v>#NAME?</v>
      </c>
      <c r="HW6" t="e" vm="1">
        <f ca="1"/>
        <v>#NAME?</v>
      </c>
      <c r="HX6" t="e" vm="1">
        <f ca="1"/>
        <v>#NAME?</v>
      </c>
      <c r="HY6" t="e" vm="1">
        <f ca="1"/>
        <v>#NAME?</v>
      </c>
      <c r="HZ6" t="e" vm="1">
        <f ca="1"/>
        <v>#NAME?</v>
      </c>
      <c r="IA6" t="e" vm="1">
        <f ca="1"/>
        <v>#NAME?</v>
      </c>
      <c r="IB6" t="e" vm="1">
        <f ca="1"/>
        <v>#NAME?</v>
      </c>
      <c r="IC6" t="e" vm="1">
        <f ca="1"/>
        <v>#NAME?</v>
      </c>
      <c r="ID6" t="e" vm="1">
        <f ca="1"/>
        <v>#NAME?</v>
      </c>
      <c r="IE6" t="e" vm="1">
        <f ca="1"/>
        <v>#NAME?</v>
      </c>
      <c r="IF6" t="e" vm="1">
        <f ca="1"/>
        <v>#NAME?</v>
      </c>
      <c r="IG6" t="e" vm="1">
        <f ca="1"/>
        <v>#NAME?</v>
      </c>
      <c r="IH6" t="e" vm="1">
        <f ca="1"/>
        <v>#NAME?</v>
      </c>
      <c r="II6" t="e" vm="1">
        <f ca="1"/>
        <v>#NAME?</v>
      </c>
      <c r="IJ6" t="e" vm="1">
        <f ca="1"/>
        <v>#NAME?</v>
      </c>
      <c r="IK6" t="e" vm="1">
        <f ca="1"/>
        <v>#NAME?</v>
      </c>
      <c r="IL6" t="e" vm="1">
        <f ca="1"/>
        <v>#NAME?</v>
      </c>
      <c r="IM6" t="e" vm="1">
        <f ca="1"/>
        <v>#NAME?</v>
      </c>
      <c r="IN6" t="e" vm="1">
        <f ca="1"/>
        <v>#NAME?</v>
      </c>
      <c r="IO6" t="e" vm="1">
        <f ca="1"/>
        <v>#NAME?</v>
      </c>
      <c r="IP6" t="e" vm="1">
        <f ca="1"/>
        <v>#NAME?</v>
      </c>
      <c r="IQ6" t="e" vm="1">
        <f ca="1"/>
        <v>#NAME?</v>
      </c>
      <c r="IR6" t="e" vm="1">
        <f ca="1"/>
        <v>#NAME?</v>
      </c>
      <c r="IS6" t="e" vm="1">
        <f ca="1"/>
        <v>#NAME?</v>
      </c>
      <c r="IT6" t="e" vm="1">
        <f ca="1"/>
        <v>#NAME?</v>
      </c>
      <c r="IU6" t="e" vm="1">
        <f ca="1"/>
        <v>#NAME?</v>
      </c>
      <c r="IV6" t="e" vm="1">
        <f ca="1"/>
        <v>#NAME?</v>
      </c>
      <c r="IW6" t="e" vm="1">
        <f ca="1"/>
        <v>#NAME?</v>
      </c>
      <c r="IX6" t="e" vm="1">
        <f ca="1"/>
        <v>#NAME?</v>
      </c>
      <c r="IY6" t="e" vm="1">
        <f ca="1"/>
        <v>#NAME?</v>
      </c>
      <c r="IZ6" t="e" vm="1">
        <f ca="1"/>
        <v>#NAME?</v>
      </c>
      <c r="JA6" t="e" vm="1">
        <f ca="1"/>
        <v>#NAME?</v>
      </c>
      <c r="JB6" t="e" vm="1">
        <f ca="1"/>
        <v>#NAME?</v>
      </c>
      <c r="JC6" t="e" vm="1">
        <f ca="1"/>
        <v>#NAME?</v>
      </c>
      <c r="JD6" t="e" vm="1">
        <f ca="1"/>
        <v>#NAME?</v>
      </c>
      <c r="JE6" t="e" vm="1">
        <f ca="1"/>
        <v>#NAME?</v>
      </c>
      <c r="JF6" t="e" vm="1">
        <f ca="1"/>
        <v>#NAME?</v>
      </c>
      <c r="JG6" t="e" vm="1">
        <f ca="1"/>
        <v>#NAME?</v>
      </c>
      <c r="JH6" t="e" vm="1">
        <f ca="1"/>
        <v>#NAME?</v>
      </c>
      <c r="JI6" t="e" vm="1">
        <f ca="1"/>
        <v>#NAME?</v>
      </c>
      <c r="JJ6" t="e" vm="1">
        <f ca="1"/>
        <v>#NAME?</v>
      </c>
      <c r="JK6" t="e" vm="1">
        <f ca="1"/>
        <v>#NAME?</v>
      </c>
      <c r="JL6" t="e" vm="1">
        <f ca="1"/>
        <v>#NAME?</v>
      </c>
      <c r="JM6" t="e" vm="1">
        <f ca="1"/>
        <v>#NAME?</v>
      </c>
      <c r="JN6" t="e" vm="1">
        <f ca="1"/>
        <v>#NAME?</v>
      </c>
      <c r="JO6" t="e" vm="1">
        <f ca="1"/>
        <v>#NAME?</v>
      </c>
      <c r="JP6" t="e" vm="1">
        <f ca="1"/>
        <v>#NAME?</v>
      </c>
      <c r="JQ6" t="e" vm="1">
        <f ca="1"/>
        <v>#NAME?</v>
      </c>
      <c r="JR6" t="e" vm="1">
        <f ca="1"/>
        <v>#NAME?</v>
      </c>
      <c r="JS6" t="e" vm="1">
        <f ca="1"/>
        <v>#NAME?</v>
      </c>
      <c r="JT6" t="e" vm="1">
        <f ca="1"/>
        <v>#NAME?</v>
      </c>
      <c r="JU6" t="e" vm="1">
        <f ca="1"/>
        <v>#NAME?</v>
      </c>
      <c r="JV6" t="e" vm="1">
        <f ca="1"/>
        <v>#NAME?</v>
      </c>
      <c r="JW6" t="e" vm="1">
        <f ca="1"/>
        <v>#NAME?</v>
      </c>
      <c r="JX6" t="e" vm="1">
        <f ca="1"/>
        <v>#NAME?</v>
      </c>
      <c r="JY6" t="e" vm="1">
        <f ca="1"/>
        <v>#NAME?</v>
      </c>
      <c r="JZ6" t="e" vm="1">
        <f ca="1"/>
        <v>#NAME?</v>
      </c>
      <c r="KA6" t="e" vm="1">
        <f ca="1"/>
        <v>#NAME?</v>
      </c>
      <c r="KB6" t="e" vm="1">
        <f ca="1"/>
        <v>#NAME?</v>
      </c>
      <c r="KC6" t="e" vm="1">
        <f ca="1"/>
        <v>#NAME?</v>
      </c>
      <c r="KD6" t="e" vm="1">
        <f ca="1"/>
        <v>#NAME?</v>
      </c>
      <c r="KE6" t="e" vm="1">
        <f ca="1"/>
        <v>#NAME?</v>
      </c>
      <c r="KF6" t="e" vm="1">
        <f ca="1"/>
        <v>#NAME?</v>
      </c>
      <c r="KG6" t="e" vm="1">
        <f ca="1"/>
        <v>#NAME?</v>
      </c>
      <c r="KH6" t="e" vm="1">
        <f ca="1"/>
        <v>#NAME?</v>
      </c>
      <c r="KI6" t="e" vm="1">
        <f ca="1"/>
        <v>#NAME?</v>
      </c>
      <c r="KJ6" t="e" vm="1">
        <f ca="1"/>
        <v>#NAME?</v>
      </c>
      <c r="KK6" t="e" vm="1">
        <f ca="1"/>
        <v>#NAME?</v>
      </c>
      <c r="KL6" t="e" vm="1">
        <f ca="1"/>
        <v>#NAME?</v>
      </c>
      <c r="KM6" t="e" vm="1">
        <f ca="1"/>
        <v>#NAME?</v>
      </c>
      <c r="KN6" t="e" vm="1">
        <f ca="1"/>
        <v>#NAME?</v>
      </c>
      <c r="KO6" t="e" vm="1">
        <f ca="1"/>
        <v>#NAME?</v>
      </c>
      <c r="KP6" t="e" vm="1">
        <f ca="1"/>
        <v>#NAME?</v>
      </c>
      <c r="KQ6" t="e" vm="1">
        <f ca="1"/>
        <v>#NAME?</v>
      </c>
      <c r="KR6" t="e" vm="1">
        <f ca="1"/>
        <v>#NAME?</v>
      </c>
      <c r="KS6" t="e" vm="1">
        <f ca="1"/>
        <v>#NAME?</v>
      </c>
      <c r="KT6" t="e" vm="1">
        <f ca="1"/>
        <v>#NAME?</v>
      </c>
      <c r="KU6" t="e" vm="1">
        <f ca="1"/>
        <v>#NAME?</v>
      </c>
      <c r="KV6" t="e" vm="1">
        <f ca="1"/>
        <v>#NAME?</v>
      </c>
      <c r="KW6" t="e" vm="1">
        <f ca="1"/>
        <v>#NAME?</v>
      </c>
      <c r="KX6" t="e" vm="1">
        <f ca="1"/>
        <v>#NAME?</v>
      </c>
      <c r="KY6" t="e" vm="1">
        <f ca="1"/>
        <v>#NAME?</v>
      </c>
      <c r="KZ6" t="e" vm="1">
        <f ca="1"/>
        <v>#NAME?</v>
      </c>
      <c r="LA6" t="e" vm="1">
        <f ca="1"/>
        <v>#NAME?</v>
      </c>
      <c r="LB6" t="e" vm="1">
        <f ca="1"/>
        <v>#NAME?</v>
      </c>
      <c r="LC6" t="e" vm="1">
        <f ca="1"/>
        <v>#NAME?</v>
      </c>
      <c r="LD6" t="e" vm="1">
        <f ca="1"/>
        <v>#NAME?</v>
      </c>
      <c r="LE6" t="e" vm="1">
        <f ca="1"/>
        <v>#NAME?</v>
      </c>
      <c r="LF6" t="e" vm="1">
        <f ca="1"/>
        <v>#NAME?</v>
      </c>
      <c r="LG6" t="e" vm="1">
        <f ca="1"/>
        <v>#NAME?</v>
      </c>
      <c r="LH6" t="e" vm="1">
        <f ca="1"/>
        <v>#NAME?</v>
      </c>
      <c r="LI6" t="e" vm="1">
        <f ca="1"/>
        <v>#NAME?</v>
      </c>
      <c r="LJ6" t="e" vm="1">
        <f ca="1"/>
        <v>#NAME?</v>
      </c>
      <c r="LK6" t="e" vm="1">
        <f ca="1"/>
        <v>#NAME?</v>
      </c>
      <c r="LL6" t="e" vm="1">
        <f ca="1"/>
        <v>#NAME?</v>
      </c>
      <c r="LM6" t="e" vm="1">
        <f ca="1"/>
        <v>#NAME?</v>
      </c>
      <c r="LN6" t="e" vm="1">
        <f ca="1"/>
        <v>#NAME?</v>
      </c>
      <c r="LO6" t="e" vm="1">
        <f ca="1"/>
        <v>#NAME?</v>
      </c>
      <c r="LP6" t="e" vm="1">
        <f ca="1"/>
        <v>#NAME?</v>
      </c>
      <c r="LQ6" t="e" vm="1">
        <f ca="1"/>
        <v>#NAME?</v>
      </c>
      <c r="LR6" t="e" vm="1">
        <f ca="1"/>
        <v>#NAME?</v>
      </c>
      <c r="LS6" t="e" vm="1">
        <f ca="1"/>
        <v>#NAME?</v>
      </c>
      <c r="LT6" t="e" vm="1">
        <f ca="1"/>
        <v>#NAME?</v>
      </c>
      <c r="LU6" t="e" vm="1">
        <f ca="1"/>
        <v>#NAME?</v>
      </c>
      <c r="LV6" t="e" vm="1">
        <f ca="1"/>
        <v>#NAME?</v>
      </c>
      <c r="LW6" t="e" vm="1">
        <f ca="1"/>
        <v>#NAME?</v>
      </c>
      <c r="LX6" t="e" vm="1">
        <f ca="1"/>
        <v>#NAME?</v>
      </c>
      <c r="LY6" t="e" vm="1">
        <f ca="1"/>
        <v>#NAME?</v>
      </c>
      <c r="LZ6" t="e" vm="1">
        <f ca="1"/>
        <v>#NAME?</v>
      </c>
      <c r="MA6" t="e" vm="1">
        <f ca="1"/>
        <v>#NAME?</v>
      </c>
      <c r="MB6" t="e" vm="1">
        <f ca="1"/>
        <v>#NAME?</v>
      </c>
      <c r="MC6" t="e" vm="1">
        <f ca="1"/>
        <v>#NAME?</v>
      </c>
      <c r="MD6" t="e" vm="1">
        <f ca="1"/>
        <v>#NAME?</v>
      </c>
      <c r="ME6" t="e" vm="1">
        <f ca="1"/>
        <v>#NAME?</v>
      </c>
      <c r="MF6" t="e" vm="1">
        <f ca="1"/>
        <v>#NAME?</v>
      </c>
      <c r="MG6" t="e" vm="1">
        <f ca="1"/>
        <v>#NAME?</v>
      </c>
      <c r="MH6" t="e" vm="1">
        <f ca="1"/>
        <v>#NAME?</v>
      </c>
      <c r="MI6" t="e" vm="1">
        <f ca="1"/>
        <v>#NAME?</v>
      </c>
      <c r="MJ6" t="e" vm="1">
        <f ca="1"/>
        <v>#NAME?</v>
      </c>
      <c r="MK6" t="e" vm="1">
        <f ca="1"/>
        <v>#NAME?</v>
      </c>
      <c r="ML6" t="e" vm="1">
        <f ca="1"/>
        <v>#NAME?</v>
      </c>
      <c r="MM6" t="e" vm="1">
        <f ca="1"/>
        <v>#NAME?</v>
      </c>
      <c r="MN6" t="e" vm="1">
        <f ca="1"/>
        <v>#NAME?</v>
      </c>
      <c r="MO6" t="e" vm="1">
        <f ca="1"/>
        <v>#NAME?</v>
      </c>
      <c r="MP6" t="e" vm="1">
        <f ca="1"/>
        <v>#NAME?</v>
      </c>
      <c r="MQ6" t="e" vm="1">
        <f ca="1"/>
        <v>#NAME?</v>
      </c>
      <c r="MR6" t="e" vm="1">
        <f ca="1"/>
        <v>#NAME?</v>
      </c>
      <c r="MS6" t="e" vm="1">
        <f ca="1"/>
        <v>#NAME?</v>
      </c>
      <c r="MT6" t="e" vm="1">
        <f ca="1"/>
        <v>#NAME?</v>
      </c>
      <c r="MU6" t="e" vm="1">
        <f ca="1"/>
        <v>#NAME?</v>
      </c>
      <c r="MV6" t="e" vm="1">
        <f ca="1"/>
        <v>#NAME?</v>
      </c>
      <c r="MW6" t="e" vm="1">
        <f ca="1"/>
        <v>#NAME?</v>
      </c>
      <c r="MX6" t="e" vm="1">
        <f ca="1"/>
        <v>#NAME?</v>
      </c>
      <c r="MY6" t="e" vm="1">
        <f ca="1"/>
        <v>#NAME?</v>
      </c>
      <c r="MZ6" t="e" vm="1">
        <f ca="1"/>
        <v>#NAME?</v>
      </c>
      <c r="NA6" t="e" vm="1">
        <f ca="1"/>
        <v>#NAME?</v>
      </c>
      <c r="NB6" t="e" vm="1">
        <f ca="1"/>
        <v>#NAME?</v>
      </c>
      <c r="NC6" t="e" vm="1">
        <f ca="1"/>
        <v>#NAME?</v>
      </c>
      <c r="ND6" t="e" vm="1">
        <f ca="1"/>
        <v>#NAME?</v>
      </c>
      <c r="NE6" t="e" vm="1">
        <f ca="1"/>
        <v>#NAME?</v>
      </c>
      <c r="NF6" t="e" vm="1">
        <f ca="1"/>
        <v>#NAME?</v>
      </c>
      <c r="NG6" t="e" vm="1">
        <f ca="1"/>
        <v>#NAME?</v>
      </c>
      <c r="NH6" t="e" vm="1">
        <f ca="1"/>
        <v>#NAME?</v>
      </c>
      <c r="NI6" t="e" vm="1">
        <f ca="1"/>
        <v>#NAME?</v>
      </c>
      <c r="NJ6" t="e" vm="1">
        <f ca="1"/>
        <v>#NAME?</v>
      </c>
      <c r="NK6" t="e" vm="1">
        <f ca="1"/>
        <v>#NAME?</v>
      </c>
      <c r="NL6" t="e" vm="1">
        <f ca="1"/>
        <v>#NAME?</v>
      </c>
      <c r="NM6" t="e" vm="1">
        <f ca="1"/>
        <v>#NAME?</v>
      </c>
      <c r="NN6" t="e" vm="1">
        <f ca="1"/>
        <v>#NAME?</v>
      </c>
      <c r="NO6" t="e" vm="1">
        <f ca="1"/>
        <v>#NAME?</v>
      </c>
      <c r="NP6" t="e" vm="1">
        <f ca="1"/>
        <v>#NAME?</v>
      </c>
      <c r="NQ6" t="e" vm="1">
        <f ca="1"/>
        <v>#NAME?</v>
      </c>
      <c r="NR6" t="e" vm="1">
        <f ca="1"/>
        <v>#NAME?</v>
      </c>
      <c r="NS6" t="e" vm="1">
        <f ca="1"/>
        <v>#NAME?</v>
      </c>
      <c r="NT6" t="e" vm="1">
        <f ca="1"/>
        <v>#NAME?</v>
      </c>
      <c r="NU6" t="e" vm="1">
        <f ca="1"/>
        <v>#NAME?</v>
      </c>
      <c r="NV6" t="e" vm="1">
        <f ca="1"/>
        <v>#NAME?</v>
      </c>
      <c r="NW6" t="e" vm="1">
        <f ca="1"/>
        <v>#NAME?</v>
      </c>
      <c r="NX6" t="e" vm="1">
        <f ca="1"/>
        <v>#NAME?</v>
      </c>
      <c r="NY6" t="e" vm="1">
        <f ca="1"/>
        <v>#NAME?</v>
      </c>
      <c r="NZ6" t="e" vm="1">
        <f ca="1"/>
        <v>#NAME?</v>
      </c>
      <c r="OA6" t="e" vm="1">
        <f ca="1"/>
        <v>#NAME?</v>
      </c>
      <c r="OB6" t="e" vm="1">
        <f ca="1"/>
        <v>#NAME?</v>
      </c>
      <c r="OC6" t="e" vm="1">
        <f ca="1"/>
        <v>#NAME?</v>
      </c>
      <c r="OD6" t="e" vm="1">
        <f ca="1"/>
        <v>#NAME?</v>
      </c>
      <c r="OE6" t="e" vm="1">
        <f ca="1"/>
        <v>#NAME?</v>
      </c>
      <c r="OF6" t="e" vm="1">
        <f ca="1"/>
        <v>#NAME?</v>
      </c>
      <c r="OG6" t="e" vm="1">
        <f ca="1"/>
        <v>#NAME?</v>
      </c>
      <c r="OH6" t="e" vm="1">
        <f ca="1"/>
        <v>#NAME?</v>
      </c>
      <c r="OI6" t="e" vm="1">
        <f ca="1"/>
        <v>#NAME?</v>
      </c>
    </row>
    <row r="7" spans="1:399">
      <c r="A7" t="s">
        <v>105</v>
      </c>
      <c r="B7" t="s">
        <v>1606</v>
      </c>
      <c r="C7">
        <v>1</v>
      </c>
      <c r="D7">
        <v>2</v>
      </c>
      <c r="E7" t="s">
        <v>1608</v>
      </c>
      <c r="F7">
        <v>35.1</v>
      </c>
      <c r="G7">
        <v>1</v>
      </c>
      <c r="H7" t="s">
        <v>1609</v>
      </c>
      <c r="J7" t="s">
        <v>105</v>
      </c>
      <c r="K7" t="s">
        <v>1644</v>
      </c>
      <c r="L7">
        <v>21</v>
      </c>
      <c r="M7" t="str">
        <f t="shared" si="0"/>
        <v>cvm!$Q$20#</v>
      </c>
      <c r="O7" t="str">
        <v>上海</v>
      </c>
      <c r="P7" t="e" cm="1" vm="1">
        <f t="array" aca="1" ref="P7:NO7" ca="1">TRANSPOSE(_xlfn._xlws.FILTER(cvm[机型],(cvm[地域]=O7)))</f>
        <v>#NAME?</v>
      </c>
      <c r="Q7" t="e" vm="1">
        <f ca="1"/>
        <v>#NAME?</v>
      </c>
      <c r="R7" t="e" vm="1">
        <f ca="1"/>
        <v>#NAME?</v>
      </c>
      <c r="S7" t="e" vm="1">
        <f ca="1"/>
        <v>#NAME?</v>
      </c>
      <c r="T7" t="e" vm="1">
        <f ca="1"/>
        <v>#NAME?</v>
      </c>
      <c r="U7" t="e" vm="1">
        <f ca="1"/>
        <v>#NAME?</v>
      </c>
      <c r="V7" t="e" vm="1">
        <f ca="1"/>
        <v>#NAME?</v>
      </c>
      <c r="W7" t="e" vm="1">
        <f ca="1"/>
        <v>#NAME?</v>
      </c>
      <c r="X7" t="e" vm="1">
        <f ca="1"/>
        <v>#NAME?</v>
      </c>
      <c r="Y7" t="e" vm="1">
        <f ca="1"/>
        <v>#NAME?</v>
      </c>
      <c r="Z7" t="e" vm="1">
        <f ca="1"/>
        <v>#NAME?</v>
      </c>
      <c r="AA7" t="e" vm="1">
        <f ca="1"/>
        <v>#NAME?</v>
      </c>
      <c r="AB7" t="e" vm="1">
        <f ca="1"/>
        <v>#NAME?</v>
      </c>
      <c r="AC7" t="e" vm="1">
        <f ca="1"/>
        <v>#NAME?</v>
      </c>
      <c r="AD7" t="e" vm="1">
        <f ca="1"/>
        <v>#NAME?</v>
      </c>
      <c r="AE7" t="e" vm="1">
        <f ca="1"/>
        <v>#NAME?</v>
      </c>
      <c r="AF7" t="e" vm="1">
        <f ca="1"/>
        <v>#NAME?</v>
      </c>
      <c r="AG7" t="e" vm="1">
        <f ca="1"/>
        <v>#NAME?</v>
      </c>
      <c r="AH7" t="e" vm="1">
        <f ca="1"/>
        <v>#NAME?</v>
      </c>
      <c r="AI7" t="e" vm="1">
        <f ca="1"/>
        <v>#NAME?</v>
      </c>
      <c r="AJ7" t="e" vm="1">
        <f ca="1"/>
        <v>#NAME?</v>
      </c>
      <c r="AK7" t="e" vm="1">
        <f ca="1"/>
        <v>#NAME?</v>
      </c>
      <c r="AL7" t="e" vm="1">
        <f ca="1"/>
        <v>#NAME?</v>
      </c>
      <c r="AM7" t="e" vm="1">
        <f ca="1"/>
        <v>#NAME?</v>
      </c>
      <c r="AN7" t="e" vm="1">
        <f ca="1"/>
        <v>#NAME?</v>
      </c>
      <c r="AO7" t="e" vm="1">
        <f ca="1"/>
        <v>#NAME?</v>
      </c>
      <c r="AP7" t="e" vm="1">
        <f ca="1"/>
        <v>#NAME?</v>
      </c>
      <c r="AQ7" t="e" vm="1">
        <f ca="1"/>
        <v>#NAME?</v>
      </c>
      <c r="AR7" t="e" vm="1">
        <f ca="1"/>
        <v>#NAME?</v>
      </c>
      <c r="AS7" t="e" vm="1">
        <f ca="1"/>
        <v>#NAME?</v>
      </c>
      <c r="AT7" t="e" vm="1">
        <f ca="1"/>
        <v>#NAME?</v>
      </c>
      <c r="AU7" t="e" vm="1">
        <f ca="1"/>
        <v>#NAME?</v>
      </c>
      <c r="AV7" t="e" vm="1">
        <f ca="1"/>
        <v>#NAME?</v>
      </c>
      <c r="AW7" t="e" vm="1">
        <f ca="1"/>
        <v>#NAME?</v>
      </c>
      <c r="AX7" t="e" vm="1">
        <f ca="1"/>
        <v>#NAME?</v>
      </c>
      <c r="AY7" t="e" vm="1">
        <f ca="1"/>
        <v>#NAME?</v>
      </c>
      <c r="AZ7" t="e" vm="1">
        <f ca="1"/>
        <v>#NAME?</v>
      </c>
      <c r="BA7" t="e" vm="1">
        <f ca="1"/>
        <v>#NAME?</v>
      </c>
      <c r="BB7" t="e" vm="1">
        <f ca="1"/>
        <v>#NAME?</v>
      </c>
      <c r="BC7" t="e" vm="1">
        <f ca="1"/>
        <v>#NAME?</v>
      </c>
      <c r="BD7" t="e" vm="1">
        <f ca="1"/>
        <v>#NAME?</v>
      </c>
      <c r="BE7" t="e" vm="1">
        <f ca="1"/>
        <v>#NAME?</v>
      </c>
      <c r="BF7" t="e" vm="1">
        <f ca="1"/>
        <v>#NAME?</v>
      </c>
      <c r="BG7" t="e" vm="1">
        <f ca="1"/>
        <v>#NAME?</v>
      </c>
      <c r="BH7" t="e" vm="1">
        <f ca="1"/>
        <v>#NAME?</v>
      </c>
      <c r="BI7" t="e" vm="1">
        <f ca="1"/>
        <v>#NAME?</v>
      </c>
      <c r="BJ7" t="e" vm="1">
        <f ca="1"/>
        <v>#NAME?</v>
      </c>
      <c r="BK7" t="e" vm="1">
        <f ca="1"/>
        <v>#NAME?</v>
      </c>
      <c r="BL7" t="e" vm="1">
        <f ca="1"/>
        <v>#NAME?</v>
      </c>
      <c r="BM7" t="e" vm="1">
        <f ca="1"/>
        <v>#NAME?</v>
      </c>
      <c r="BN7" t="e" vm="1">
        <f ca="1"/>
        <v>#NAME?</v>
      </c>
      <c r="BO7" t="e" vm="1">
        <f ca="1"/>
        <v>#NAME?</v>
      </c>
      <c r="BP7" t="e" vm="1">
        <f ca="1"/>
        <v>#NAME?</v>
      </c>
      <c r="BQ7" t="e" vm="1">
        <f ca="1"/>
        <v>#NAME?</v>
      </c>
      <c r="BR7" t="e" vm="1">
        <f ca="1"/>
        <v>#NAME?</v>
      </c>
      <c r="BS7" t="e" vm="1">
        <f ca="1"/>
        <v>#NAME?</v>
      </c>
      <c r="BT7" t="e" vm="1">
        <f ca="1"/>
        <v>#NAME?</v>
      </c>
      <c r="BU7" t="e" vm="1">
        <f ca="1"/>
        <v>#NAME?</v>
      </c>
      <c r="BV7" t="e" vm="1">
        <f ca="1"/>
        <v>#NAME?</v>
      </c>
      <c r="BW7" t="e" vm="1">
        <f ca="1"/>
        <v>#NAME?</v>
      </c>
      <c r="BX7" t="e" vm="1">
        <f ca="1"/>
        <v>#NAME?</v>
      </c>
      <c r="BY7" t="e" vm="1">
        <f ca="1"/>
        <v>#NAME?</v>
      </c>
      <c r="BZ7" t="e" vm="1">
        <f ca="1"/>
        <v>#NAME?</v>
      </c>
      <c r="CA7" t="e" vm="1">
        <f ca="1"/>
        <v>#NAME?</v>
      </c>
      <c r="CB7" t="e" vm="1">
        <f ca="1"/>
        <v>#NAME?</v>
      </c>
      <c r="CC7" t="e" vm="1">
        <f ca="1"/>
        <v>#NAME?</v>
      </c>
      <c r="CD7" t="e" vm="1">
        <f ca="1"/>
        <v>#NAME?</v>
      </c>
      <c r="CE7" t="e" vm="1">
        <f ca="1"/>
        <v>#NAME?</v>
      </c>
      <c r="CF7" t="e" vm="1">
        <f ca="1"/>
        <v>#NAME?</v>
      </c>
      <c r="CG7" t="e" vm="1">
        <f ca="1"/>
        <v>#NAME?</v>
      </c>
      <c r="CH7" t="e" vm="1">
        <f ca="1"/>
        <v>#NAME?</v>
      </c>
      <c r="CI7" t="e" vm="1">
        <f ca="1"/>
        <v>#NAME?</v>
      </c>
      <c r="CJ7" t="e" vm="1">
        <f ca="1"/>
        <v>#NAME?</v>
      </c>
      <c r="CK7" t="e" vm="1">
        <f ca="1"/>
        <v>#NAME?</v>
      </c>
      <c r="CL7" t="e" vm="1">
        <f ca="1"/>
        <v>#NAME?</v>
      </c>
      <c r="CM7" t="e" vm="1">
        <f ca="1"/>
        <v>#NAME?</v>
      </c>
      <c r="CN7" t="e" vm="1">
        <f ca="1"/>
        <v>#NAME?</v>
      </c>
      <c r="CO7" t="e" vm="1">
        <f ca="1"/>
        <v>#NAME?</v>
      </c>
      <c r="CP7" t="e" vm="1">
        <f ca="1"/>
        <v>#NAME?</v>
      </c>
      <c r="CQ7" t="e" vm="1">
        <f ca="1"/>
        <v>#NAME?</v>
      </c>
      <c r="CR7" t="e" vm="1">
        <f ca="1"/>
        <v>#NAME?</v>
      </c>
      <c r="CS7" t="e" vm="1">
        <f ca="1"/>
        <v>#NAME?</v>
      </c>
      <c r="CT7" t="e" vm="1">
        <f ca="1"/>
        <v>#NAME?</v>
      </c>
      <c r="CU7" t="e" vm="1">
        <f ca="1"/>
        <v>#NAME?</v>
      </c>
      <c r="CV7" t="e" vm="1">
        <f ca="1"/>
        <v>#NAME?</v>
      </c>
      <c r="CW7" t="e" vm="1">
        <f ca="1"/>
        <v>#NAME?</v>
      </c>
      <c r="CX7" t="e" vm="1">
        <f ca="1"/>
        <v>#NAME?</v>
      </c>
      <c r="CY7" t="e" vm="1">
        <f ca="1"/>
        <v>#NAME?</v>
      </c>
      <c r="CZ7" t="e" vm="1">
        <f ca="1"/>
        <v>#NAME?</v>
      </c>
      <c r="DA7" t="e" vm="1">
        <f ca="1"/>
        <v>#NAME?</v>
      </c>
      <c r="DB7" t="e" vm="1">
        <f ca="1"/>
        <v>#NAME?</v>
      </c>
      <c r="DC7" t="e" vm="1">
        <f ca="1"/>
        <v>#NAME?</v>
      </c>
      <c r="DD7" t="e" vm="1">
        <f ca="1"/>
        <v>#NAME?</v>
      </c>
      <c r="DE7" t="e" vm="1">
        <f ca="1"/>
        <v>#NAME?</v>
      </c>
      <c r="DF7" t="e" vm="1">
        <f ca="1"/>
        <v>#NAME?</v>
      </c>
      <c r="DG7" t="e" vm="1">
        <f ca="1"/>
        <v>#NAME?</v>
      </c>
      <c r="DH7" t="e" vm="1">
        <f ca="1"/>
        <v>#NAME?</v>
      </c>
      <c r="DI7" t="e" vm="1">
        <f ca="1"/>
        <v>#NAME?</v>
      </c>
      <c r="DJ7" t="e" vm="1">
        <f ca="1"/>
        <v>#NAME?</v>
      </c>
      <c r="DK7" t="e" vm="1">
        <f ca="1"/>
        <v>#NAME?</v>
      </c>
      <c r="DL7" t="e" vm="1">
        <f ca="1"/>
        <v>#NAME?</v>
      </c>
      <c r="DM7" t="e" vm="1">
        <f ca="1"/>
        <v>#NAME?</v>
      </c>
      <c r="DN7" t="e" vm="1">
        <f ca="1"/>
        <v>#NAME?</v>
      </c>
      <c r="DO7" t="e" vm="1">
        <f ca="1"/>
        <v>#NAME?</v>
      </c>
      <c r="DP7" t="e" vm="1">
        <f ca="1"/>
        <v>#NAME?</v>
      </c>
      <c r="DQ7" t="e" vm="1">
        <f ca="1"/>
        <v>#NAME?</v>
      </c>
      <c r="DR7" t="e" vm="1">
        <f ca="1"/>
        <v>#NAME?</v>
      </c>
      <c r="DS7" t="e" vm="1">
        <f ca="1"/>
        <v>#NAME?</v>
      </c>
      <c r="DT7" t="e" vm="1">
        <f ca="1"/>
        <v>#NAME?</v>
      </c>
      <c r="DU7" t="e" vm="1">
        <f ca="1"/>
        <v>#NAME?</v>
      </c>
      <c r="DV7" t="e" vm="1">
        <f ca="1"/>
        <v>#NAME?</v>
      </c>
      <c r="DW7" t="e" vm="1">
        <f ca="1"/>
        <v>#NAME?</v>
      </c>
      <c r="DX7" t="e" vm="1">
        <f ca="1"/>
        <v>#NAME?</v>
      </c>
      <c r="DY7" t="e" vm="1">
        <f ca="1"/>
        <v>#NAME?</v>
      </c>
      <c r="DZ7" t="e" vm="1">
        <f ca="1"/>
        <v>#NAME?</v>
      </c>
      <c r="EA7" t="e" vm="1">
        <f ca="1"/>
        <v>#NAME?</v>
      </c>
      <c r="EB7" t="e" vm="1">
        <f ca="1"/>
        <v>#NAME?</v>
      </c>
      <c r="EC7" t="e" vm="1">
        <f ca="1"/>
        <v>#NAME?</v>
      </c>
      <c r="ED7" t="e" vm="1">
        <f ca="1"/>
        <v>#NAME?</v>
      </c>
      <c r="EE7" t="e" vm="1">
        <f ca="1"/>
        <v>#NAME?</v>
      </c>
      <c r="EF7" t="e" vm="1">
        <f ca="1"/>
        <v>#NAME?</v>
      </c>
      <c r="EG7" t="e" vm="1">
        <f ca="1"/>
        <v>#NAME?</v>
      </c>
      <c r="EH7" t="e" vm="1">
        <f ca="1"/>
        <v>#NAME?</v>
      </c>
      <c r="EI7" t="e" vm="1">
        <f ca="1"/>
        <v>#NAME?</v>
      </c>
      <c r="EJ7" t="e" vm="1">
        <f ca="1"/>
        <v>#NAME?</v>
      </c>
      <c r="EK7" t="e" vm="1">
        <f ca="1"/>
        <v>#NAME?</v>
      </c>
      <c r="EL7" t="e" vm="1">
        <f ca="1"/>
        <v>#NAME?</v>
      </c>
      <c r="EM7" t="e" vm="1">
        <f ca="1"/>
        <v>#NAME?</v>
      </c>
      <c r="EN7" t="e" vm="1">
        <f ca="1"/>
        <v>#NAME?</v>
      </c>
      <c r="EO7" t="e" vm="1">
        <f ca="1"/>
        <v>#NAME?</v>
      </c>
      <c r="EP7" t="e" vm="1">
        <f ca="1"/>
        <v>#NAME?</v>
      </c>
      <c r="EQ7" t="e" vm="1">
        <f ca="1"/>
        <v>#NAME?</v>
      </c>
      <c r="ER7" t="e" vm="1">
        <f ca="1"/>
        <v>#NAME?</v>
      </c>
      <c r="ES7" t="e" vm="1">
        <f ca="1"/>
        <v>#NAME?</v>
      </c>
      <c r="ET7" t="e" vm="1">
        <f ca="1"/>
        <v>#NAME?</v>
      </c>
      <c r="EU7" t="e" vm="1">
        <f ca="1"/>
        <v>#NAME?</v>
      </c>
      <c r="EV7" t="e" vm="1">
        <f ca="1"/>
        <v>#NAME?</v>
      </c>
      <c r="EW7" t="e" vm="1">
        <f ca="1"/>
        <v>#NAME?</v>
      </c>
      <c r="EX7" t="e" vm="1">
        <f ca="1"/>
        <v>#NAME?</v>
      </c>
      <c r="EY7" t="e" vm="1">
        <f ca="1"/>
        <v>#NAME?</v>
      </c>
      <c r="EZ7" t="e" vm="1">
        <f ca="1"/>
        <v>#NAME?</v>
      </c>
      <c r="FA7" t="e" vm="1">
        <f ca="1"/>
        <v>#NAME?</v>
      </c>
      <c r="FB7" t="e" vm="1">
        <f ca="1"/>
        <v>#NAME?</v>
      </c>
      <c r="FC7" t="e" vm="1">
        <f ca="1"/>
        <v>#NAME?</v>
      </c>
      <c r="FD7" t="e" vm="1">
        <f ca="1"/>
        <v>#NAME?</v>
      </c>
      <c r="FE7" t="e" vm="1">
        <f ca="1"/>
        <v>#NAME?</v>
      </c>
      <c r="FF7" t="e" vm="1">
        <f ca="1"/>
        <v>#NAME?</v>
      </c>
      <c r="FG7" t="e" vm="1">
        <f ca="1"/>
        <v>#NAME?</v>
      </c>
      <c r="FH7" t="e" vm="1">
        <f ca="1"/>
        <v>#NAME?</v>
      </c>
      <c r="FI7" t="e" vm="1">
        <f ca="1"/>
        <v>#NAME?</v>
      </c>
      <c r="FJ7" t="e" vm="1">
        <f ca="1"/>
        <v>#NAME?</v>
      </c>
      <c r="FK7" t="e" vm="1">
        <f ca="1"/>
        <v>#NAME?</v>
      </c>
      <c r="FL7" t="e" vm="1">
        <f ca="1"/>
        <v>#NAME?</v>
      </c>
      <c r="FM7" t="e" vm="1">
        <f ca="1"/>
        <v>#NAME?</v>
      </c>
      <c r="FN7" t="e" vm="1">
        <f ca="1"/>
        <v>#NAME?</v>
      </c>
      <c r="FO7" t="e" vm="1">
        <f ca="1"/>
        <v>#NAME?</v>
      </c>
      <c r="FP7" t="e" vm="1">
        <f ca="1"/>
        <v>#NAME?</v>
      </c>
      <c r="FQ7" t="e" vm="1">
        <f ca="1"/>
        <v>#NAME?</v>
      </c>
      <c r="FR7" t="e" vm="1">
        <f ca="1"/>
        <v>#NAME?</v>
      </c>
      <c r="FS7" t="e" vm="1">
        <f ca="1"/>
        <v>#NAME?</v>
      </c>
      <c r="FT7" t="e" vm="1">
        <f ca="1"/>
        <v>#NAME?</v>
      </c>
      <c r="FU7" t="e" vm="1">
        <f ca="1"/>
        <v>#NAME?</v>
      </c>
      <c r="FV7" t="e" vm="1">
        <f ca="1"/>
        <v>#NAME?</v>
      </c>
      <c r="FW7" t="e" vm="1">
        <f ca="1"/>
        <v>#NAME?</v>
      </c>
      <c r="FX7" t="e" vm="1">
        <f ca="1"/>
        <v>#NAME?</v>
      </c>
      <c r="FY7" t="e" vm="1">
        <f ca="1"/>
        <v>#NAME?</v>
      </c>
      <c r="FZ7" t="e" vm="1">
        <f ca="1"/>
        <v>#NAME?</v>
      </c>
      <c r="GA7" t="e" vm="1">
        <f ca="1"/>
        <v>#NAME?</v>
      </c>
      <c r="GB7" t="e" vm="1">
        <f ca="1"/>
        <v>#NAME?</v>
      </c>
      <c r="GC7" t="e" vm="1">
        <f ca="1"/>
        <v>#NAME?</v>
      </c>
      <c r="GD7" t="e" vm="1">
        <f ca="1"/>
        <v>#NAME?</v>
      </c>
      <c r="GE7" t="e" vm="1">
        <f ca="1"/>
        <v>#NAME?</v>
      </c>
      <c r="GF7" t="e" vm="1">
        <f ca="1"/>
        <v>#NAME?</v>
      </c>
      <c r="GG7" t="e" vm="1">
        <f ca="1"/>
        <v>#NAME?</v>
      </c>
      <c r="GH7" t="e" vm="1">
        <f ca="1"/>
        <v>#NAME?</v>
      </c>
      <c r="GI7" t="e" vm="1">
        <f ca="1"/>
        <v>#NAME?</v>
      </c>
      <c r="GJ7" t="e" vm="1">
        <f ca="1"/>
        <v>#NAME?</v>
      </c>
      <c r="GK7" t="e" vm="1">
        <f ca="1"/>
        <v>#NAME?</v>
      </c>
      <c r="GL7" t="e" vm="1">
        <f ca="1"/>
        <v>#NAME?</v>
      </c>
      <c r="GM7" t="e" vm="1">
        <f ca="1"/>
        <v>#NAME?</v>
      </c>
      <c r="GN7" t="e" vm="1">
        <f ca="1"/>
        <v>#NAME?</v>
      </c>
      <c r="GO7" t="e" vm="1">
        <f ca="1"/>
        <v>#NAME?</v>
      </c>
      <c r="GP7" t="e" vm="1">
        <f ca="1"/>
        <v>#NAME?</v>
      </c>
      <c r="GQ7" t="e" vm="1">
        <f ca="1"/>
        <v>#NAME?</v>
      </c>
      <c r="GR7" t="e" vm="1">
        <f ca="1"/>
        <v>#NAME?</v>
      </c>
      <c r="GS7" t="e" vm="1">
        <f ca="1"/>
        <v>#NAME?</v>
      </c>
      <c r="GT7" t="e" vm="1">
        <f ca="1"/>
        <v>#NAME?</v>
      </c>
      <c r="GU7" t="e" vm="1">
        <f ca="1"/>
        <v>#NAME?</v>
      </c>
      <c r="GV7" t="e" vm="1">
        <f ca="1"/>
        <v>#NAME?</v>
      </c>
      <c r="GW7" t="e" vm="1">
        <f ca="1"/>
        <v>#NAME?</v>
      </c>
      <c r="GX7" t="e" vm="1">
        <f ca="1"/>
        <v>#NAME?</v>
      </c>
      <c r="GY7" t="e" vm="1">
        <f ca="1"/>
        <v>#NAME?</v>
      </c>
      <c r="GZ7" t="e" vm="1">
        <f ca="1"/>
        <v>#NAME?</v>
      </c>
      <c r="HA7" t="e" vm="1">
        <f ca="1"/>
        <v>#NAME?</v>
      </c>
      <c r="HB7" t="e" vm="1">
        <f ca="1"/>
        <v>#NAME?</v>
      </c>
      <c r="HC7" t="e" vm="1">
        <f ca="1"/>
        <v>#NAME?</v>
      </c>
      <c r="HD7" t="e" vm="1">
        <f ca="1"/>
        <v>#NAME?</v>
      </c>
      <c r="HE7" t="e" vm="1">
        <f ca="1"/>
        <v>#NAME?</v>
      </c>
      <c r="HF7" t="e" vm="1">
        <f ca="1"/>
        <v>#NAME?</v>
      </c>
      <c r="HG7" t="e" vm="1">
        <f ca="1"/>
        <v>#NAME?</v>
      </c>
      <c r="HH7" t="e" vm="1">
        <f ca="1"/>
        <v>#NAME?</v>
      </c>
      <c r="HI7" t="e" vm="1">
        <f ca="1"/>
        <v>#NAME?</v>
      </c>
      <c r="HJ7" t="e" vm="1">
        <f ca="1"/>
        <v>#NAME?</v>
      </c>
      <c r="HK7" t="e" vm="1">
        <f ca="1"/>
        <v>#NAME?</v>
      </c>
      <c r="HL7" t="e" vm="1">
        <f ca="1"/>
        <v>#NAME?</v>
      </c>
      <c r="HM7" t="e" vm="1">
        <f ca="1"/>
        <v>#NAME?</v>
      </c>
      <c r="HN7" t="e" vm="1">
        <f ca="1"/>
        <v>#NAME?</v>
      </c>
      <c r="HO7" t="e" vm="1">
        <f ca="1"/>
        <v>#NAME?</v>
      </c>
      <c r="HP7" t="e" vm="1">
        <f ca="1"/>
        <v>#NAME?</v>
      </c>
      <c r="HQ7" t="e" vm="1">
        <f ca="1"/>
        <v>#NAME?</v>
      </c>
      <c r="HR7" t="e" vm="1">
        <f ca="1"/>
        <v>#NAME?</v>
      </c>
      <c r="HS7" t="e" vm="1">
        <f ca="1"/>
        <v>#NAME?</v>
      </c>
      <c r="HT7" t="e" vm="1">
        <f ca="1"/>
        <v>#NAME?</v>
      </c>
      <c r="HU7" t="e" vm="1">
        <f ca="1"/>
        <v>#NAME?</v>
      </c>
      <c r="HV7" t="e" vm="1">
        <f ca="1"/>
        <v>#NAME?</v>
      </c>
      <c r="HW7" t="e" vm="1">
        <f ca="1"/>
        <v>#NAME?</v>
      </c>
      <c r="HX7" t="e" vm="1">
        <f ca="1"/>
        <v>#NAME?</v>
      </c>
      <c r="HY7" t="e" vm="1">
        <f ca="1"/>
        <v>#NAME?</v>
      </c>
      <c r="HZ7" t="e" vm="1">
        <f ca="1"/>
        <v>#NAME?</v>
      </c>
      <c r="IA7" t="e" vm="1">
        <f ca="1"/>
        <v>#NAME?</v>
      </c>
      <c r="IB7" t="e" vm="1">
        <f ca="1"/>
        <v>#NAME?</v>
      </c>
      <c r="IC7" t="e" vm="1">
        <f ca="1"/>
        <v>#NAME?</v>
      </c>
      <c r="ID7" t="e" vm="1">
        <f ca="1"/>
        <v>#NAME?</v>
      </c>
      <c r="IE7" t="e" vm="1">
        <f ca="1"/>
        <v>#NAME?</v>
      </c>
      <c r="IF7" t="e" vm="1">
        <f ca="1"/>
        <v>#NAME?</v>
      </c>
      <c r="IG7" t="e" vm="1">
        <f ca="1"/>
        <v>#NAME?</v>
      </c>
      <c r="IH7" t="e" vm="1">
        <f ca="1"/>
        <v>#NAME?</v>
      </c>
      <c r="II7" t="e" vm="1">
        <f ca="1"/>
        <v>#NAME?</v>
      </c>
      <c r="IJ7" t="e" vm="1">
        <f ca="1"/>
        <v>#NAME?</v>
      </c>
      <c r="IK7" t="e" vm="1">
        <f ca="1"/>
        <v>#NAME?</v>
      </c>
      <c r="IL7" t="e" vm="1">
        <f ca="1"/>
        <v>#NAME?</v>
      </c>
      <c r="IM7" t="e" vm="1">
        <f ca="1"/>
        <v>#NAME?</v>
      </c>
      <c r="IN7" t="e" vm="1">
        <f ca="1"/>
        <v>#NAME?</v>
      </c>
      <c r="IO7" t="e" vm="1">
        <f ca="1"/>
        <v>#NAME?</v>
      </c>
      <c r="IP7" t="e" vm="1">
        <f ca="1"/>
        <v>#NAME?</v>
      </c>
      <c r="IQ7" t="e" vm="1">
        <f ca="1"/>
        <v>#NAME?</v>
      </c>
      <c r="IR7" t="e" vm="1">
        <f ca="1"/>
        <v>#NAME?</v>
      </c>
      <c r="IS7" t="e" vm="1">
        <f ca="1"/>
        <v>#NAME?</v>
      </c>
      <c r="IT7" t="e" vm="1">
        <f ca="1"/>
        <v>#NAME?</v>
      </c>
      <c r="IU7" t="e" vm="1">
        <f ca="1"/>
        <v>#NAME?</v>
      </c>
      <c r="IV7" t="e" vm="1">
        <f ca="1"/>
        <v>#NAME?</v>
      </c>
      <c r="IW7" t="e" vm="1">
        <f ca="1"/>
        <v>#NAME?</v>
      </c>
      <c r="IX7" t="e" vm="1">
        <f ca="1"/>
        <v>#NAME?</v>
      </c>
      <c r="IY7" t="e" vm="1">
        <f ca="1"/>
        <v>#NAME?</v>
      </c>
      <c r="IZ7" t="e" vm="1">
        <f ca="1"/>
        <v>#NAME?</v>
      </c>
      <c r="JA7" t="e" vm="1">
        <f ca="1"/>
        <v>#NAME?</v>
      </c>
      <c r="JB7" t="e" vm="1">
        <f ca="1"/>
        <v>#NAME?</v>
      </c>
      <c r="JC7" t="e" vm="1">
        <f ca="1"/>
        <v>#NAME?</v>
      </c>
      <c r="JD7" t="e" vm="1">
        <f ca="1"/>
        <v>#NAME?</v>
      </c>
      <c r="JE7" t="e" vm="1">
        <f ca="1"/>
        <v>#NAME?</v>
      </c>
      <c r="JF7" t="e" vm="1">
        <f ca="1"/>
        <v>#NAME?</v>
      </c>
      <c r="JG7" t="e" vm="1">
        <f ca="1"/>
        <v>#NAME?</v>
      </c>
      <c r="JH7" t="e" vm="1">
        <f ca="1"/>
        <v>#NAME?</v>
      </c>
      <c r="JI7" t="e" vm="1">
        <f ca="1"/>
        <v>#NAME?</v>
      </c>
      <c r="JJ7" t="e" vm="1">
        <f ca="1"/>
        <v>#NAME?</v>
      </c>
      <c r="JK7" t="e" vm="1">
        <f ca="1"/>
        <v>#NAME?</v>
      </c>
      <c r="JL7" t="e" vm="1">
        <f ca="1"/>
        <v>#NAME?</v>
      </c>
      <c r="JM7" t="e" vm="1">
        <f ca="1"/>
        <v>#NAME?</v>
      </c>
      <c r="JN7" t="e" vm="1">
        <f ca="1"/>
        <v>#NAME?</v>
      </c>
      <c r="JO7" t="e" vm="1">
        <f ca="1"/>
        <v>#NAME?</v>
      </c>
      <c r="JP7" t="e" vm="1">
        <f ca="1"/>
        <v>#NAME?</v>
      </c>
      <c r="JQ7" t="e" vm="1">
        <f ca="1"/>
        <v>#NAME?</v>
      </c>
      <c r="JR7" t="e" vm="1">
        <f ca="1"/>
        <v>#NAME?</v>
      </c>
      <c r="JS7" t="e" vm="1">
        <f ca="1"/>
        <v>#NAME?</v>
      </c>
      <c r="JT7" t="e" vm="1">
        <f ca="1"/>
        <v>#NAME?</v>
      </c>
      <c r="JU7" t="e" vm="1">
        <f ca="1"/>
        <v>#NAME?</v>
      </c>
      <c r="JV7" t="e" vm="1">
        <f ca="1"/>
        <v>#NAME?</v>
      </c>
      <c r="JW7" t="e" vm="1">
        <f ca="1"/>
        <v>#NAME?</v>
      </c>
      <c r="JX7" t="e" vm="1">
        <f ca="1"/>
        <v>#NAME?</v>
      </c>
      <c r="JY7" t="e" vm="1">
        <f ca="1"/>
        <v>#NAME?</v>
      </c>
      <c r="JZ7" t="e" vm="1">
        <f ca="1"/>
        <v>#NAME?</v>
      </c>
      <c r="KA7" t="e" vm="1">
        <f ca="1"/>
        <v>#NAME?</v>
      </c>
      <c r="KB7" t="e" vm="1">
        <f ca="1"/>
        <v>#NAME?</v>
      </c>
      <c r="KC7" t="e" vm="1">
        <f ca="1"/>
        <v>#NAME?</v>
      </c>
      <c r="KD7" t="e" vm="1">
        <f ca="1"/>
        <v>#NAME?</v>
      </c>
      <c r="KE7" t="e" vm="1">
        <f ca="1"/>
        <v>#NAME?</v>
      </c>
      <c r="KF7" t="e" vm="1">
        <f ca="1"/>
        <v>#NAME?</v>
      </c>
      <c r="KG7" t="e" vm="1">
        <f ca="1"/>
        <v>#NAME?</v>
      </c>
      <c r="KH7" t="e" vm="1">
        <f ca="1"/>
        <v>#NAME?</v>
      </c>
      <c r="KI7" t="e" vm="1">
        <f ca="1"/>
        <v>#NAME?</v>
      </c>
      <c r="KJ7" t="e" vm="1">
        <f ca="1"/>
        <v>#NAME?</v>
      </c>
      <c r="KK7" t="e" vm="1">
        <f ca="1"/>
        <v>#NAME?</v>
      </c>
      <c r="KL7" t="e" vm="1">
        <f ca="1"/>
        <v>#NAME?</v>
      </c>
      <c r="KM7" t="e" vm="1">
        <f ca="1"/>
        <v>#NAME?</v>
      </c>
      <c r="KN7" t="e" vm="1">
        <f ca="1"/>
        <v>#NAME?</v>
      </c>
      <c r="KO7" t="e" vm="1">
        <f ca="1"/>
        <v>#NAME?</v>
      </c>
      <c r="KP7" t="e" vm="1">
        <f ca="1"/>
        <v>#NAME?</v>
      </c>
      <c r="KQ7" t="e" vm="1">
        <f ca="1"/>
        <v>#NAME?</v>
      </c>
      <c r="KR7" t="e" vm="1">
        <f ca="1"/>
        <v>#NAME?</v>
      </c>
      <c r="KS7" t="e" vm="1">
        <f ca="1"/>
        <v>#NAME?</v>
      </c>
      <c r="KT7" t="e" vm="1">
        <f ca="1"/>
        <v>#NAME?</v>
      </c>
      <c r="KU7" t="e" vm="1">
        <f ca="1"/>
        <v>#NAME?</v>
      </c>
      <c r="KV7" t="e" vm="1">
        <f ca="1"/>
        <v>#NAME?</v>
      </c>
      <c r="KW7" t="e" vm="1">
        <f ca="1"/>
        <v>#NAME?</v>
      </c>
      <c r="KX7" t="e" vm="1">
        <f ca="1"/>
        <v>#NAME?</v>
      </c>
      <c r="KY7" t="e" vm="1">
        <f ca="1"/>
        <v>#NAME?</v>
      </c>
      <c r="KZ7" t="e" vm="1">
        <f ca="1"/>
        <v>#NAME?</v>
      </c>
      <c r="LA7" t="e" vm="1">
        <f ca="1"/>
        <v>#NAME?</v>
      </c>
      <c r="LB7" t="e" vm="1">
        <f ca="1"/>
        <v>#NAME?</v>
      </c>
      <c r="LC7" t="e" vm="1">
        <f ca="1"/>
        <v>#NAME?</v>
      </c>
      <c r="LD7" t="e" vm="1">
        <f ca="1"/>
        <v>#NAME?</v>
      </c>
      <c r="LE7" t="e" vm="1">
        <f ca="1"/>
        <v>#NAME?</v>
      </c>
      <c r="LF7" t="e" vm="1">
        <f ca="1"/>
        <v>#NAME?</v>
      </c>
      <c r="LG7" t="e" vm="1">
        <f ca="1"/>
        <v>#NAME?</v>
      </c>
      <c r="LH7" t="e" vm="1">
        <f ca="1"/>
        <v>#NAME?</v>
      </c>
      <c r="LI7" t="e" vm="1">
        <f ca="1"/>
        <v>#NAME?</v>
      </c>
      <c r="LJ7" t="e" vm="1">
        <f ca="1"/>
        <v>#NAME?</v>
      </c>
      <c r="LK7" t="e" vm="1">
        <f ca="1"/>
        <v>#NAME?</v>
      </c>
      <c r="LL7" t="e" vm="1">
        <f ca="1"/>
        <v>#NAME?</v>
      </c>
      <c r="LM7" t="e" vm="1">
        <f ca="1"/>
        <v>#NAME?</v>
      </c>
      <c r="LN7" t="e" vm="1">
        <f ca="1"/>
        <v>#NAME?</v>
      </c>
      <c r="LO7" t="e" vm="1">
        <f ca="1"/>
        <v>#NAME?</v>
      </c>
      <c r="LP7" t="e" vm="1">
        <f ca="1"/>
        <v>#NAME?</v>
      </c>
      <c r="LQ7" t="e" vm="1">
        <f ca="1"/>
        <v>#NAME?</v>
      </c>
      <c r="LR7" t="e" vm="1">
        <f ca="1"/>
        <v>#NAME?</v>
      </c>
      <c r="LS7" t="e" vm="1">
        <f ca="1"/>
        <v>#NAME?</v>
      </c>
      <c r="LT7" t="e" vm="1">
        <f ca="1"/>
        <v>#NAME?</v>
      </c>
      <c r="LU7" t="e" vm="1">
        <f ca="1"/>
        <v>#NAME?</v>
      </c>
      <c r="LV7" t="e" vm="1">
        <f ca="1"/>
        <v>#NAME?</v>
      </c>
      <c r="LW7" t="e" vm="1">
        <f ca="1"/>
        <v>#NAME?</v>
      </c>
      <c r="LX7" t="e" vm="1">
        <f ca="1"/>
        <v>#NAME?</v>
      </c>
      <c r="LY7" t="e" vm="1">
        <f ca="1"/>
        <v>#NAME?</v>
      </c>
      <c r="LZ7" t="e" vm="1">
        <f ca="1"/>
        <v>#NAME?</v>
      </c>
      <c r="MA7" t="e" vm="1">
        <f ca="1"/>
        <v>#NAME?</v>
      </c>
      <c r="MB7" t="e" vm="1">
        <f ca="1"/>
        <v>#NAME?</v>
      </c>
      <c r="MC7" t="e" vm="1">
        <f ca="1"/>
        <v>#NAME?</v>
      </c>
      <c r="MD7" t="e" vm="1">
        <f ca="1"/>
        <v>#NAME?</v>
      </c>
      <c r="ME7" t="e" vm="1">
        <f ca="1"/>
        <v>#NAME?</v>
      </c>
      <c r="MF7" t="e" vm="1">
        <f ca="1"/>
        <v>#NAME?</v>
      </c>
      <c r="MG7" t="e" vm="1">
        <f ca="1"/>
        <v>#NAME?</v>
      </c>
      <c r="MH7" t="e" vm="1">
        <f ca="1"/>
        <v>#NAME?</v>
      </c>
      <c r="MI7" t="e" vm="1">
        <f ca="1"/>
        <v>#NAME?</v>
      </c>
      <c r="MJ7" t="e" vm="1">
        <f ca="1"/>
        <v>#NAME?</v>
      </c>
      <c r="MK7" t="e" vm="1">
        <f ca="1"/>
        <v>#NAME?</v>
      </c>
      <c r="ML7" t="e" vm="1">
        <f ca="1"/>
        <v>#NAME?</v>
      </c>
      <c r="MM7" t="e" vm="1">
        <f ca="1"/>
        <v>#NAME?</v>
      </c>
      <c r="MN7" t="e" vm="1">
        <f ca="1"/>
        <v>#NAME?</v>
      </c>
      <c r="MO7" t="e" vm="1">
        <f ca="1"/>
        <v>#NAME?</v>
      </c>
      <c r="MP7" t="e" vm="1">
        <f ca="1"/>
        <v>#NAME?</v>
      </c>
      <c r="MQ7" t="e" vm="1">
        <f ca="1"/>
        <v>#NAME?</v>
      </c>
      <c r="MR7" t="e" vm="1">
        <f ca="1"/>
        <v>#NAME?</v>
      </c>
      <c r="MS7" t="e" vm="1">
        <f ca="1"/>
        <v>#NAME?</v>
      </c>
      <c r="MT7" t="e" vm="1">
        <f ca="1"/>
        <v>#NAME?</v>
      </c>
      <c r="MU7" t="e" vm="1">
        <f ca="1"/>
        <v>#NAME?</v>
      </c>
      <c r="MV7" t="e" vm="1">
        <f ca="1"/>
        <v>#NAME?</v>
      </c>
      <c r="MW7" t="e" vm="1">
        <f ca="1"/>
        <v>#NAME?</v>
      </c>
      <c r="MX7" t="e" vm="1">
        <f ca="1"/>
        <v>#NAME?</v>
      </c>
      <c r="MY7" t="e" vm="1">
        <f ca="1"/>
        <v>#NAME?</v>
      </c>
      <c r="MZ7" t="e" vm="1">
        <f ca="1"/>
        <v>#NAME?</v>
      </c>
      <c r="NA7" t="e" vm="1">
        <f ca="1"/>
        <v>#NAME?</v>
      </c>
      <c r="NB7" t="e" vm="1">
        <f ca="1"/>
        <v>#NAME?</v>
      </c>
      <c r="NC7" t="e" vm="1">
        <f ca="1"/>
        <v>#NAME?</v>
      </c>
      <c r="ND7" t="e" vm="1">
        <f ca="1"/>
        <v>#NAME?</v>
      </c>
      <c r="NE7" t="e" vm="1">
        <f ca="1"/>
        <v>#NAME?</v>
      </c>
      <c r="NF7" t="e" vm="1">
        <f ca="1"/>
        <v>#NAME?</v>
      </c>
      <c r="NG7" t="e" vm="1">
        <f ca="1"/>
        <v>#NAME?</v>
      </c>
      <c r="NH7" t="e" vm="1">
        <f ca="1"/>
        <v>#NAME?</v>
      </c>
      <c r="NI7" t="e" vm="1">
        <f ca="1"/>
        <v>#NAME?</v>
      </c>
      <c r="NJ7" t="e" vm="1">
        <f ca="1"/>
        <v>#NAME?</v>
      </c>
      <c r="NK7" t="e" vm="1">
        <f ca="1"/>
        <v>#NAME?</v>
      </c>
      <c r="NL7" t="e" vm="1">
        <f ca="1"/>
        <v>#NAME?</v>
      </c>
      <c r="NM7" t="e" vm="1">
        <f ca="1"/>
        <v>#NAME?</v>
      </c>
      <c r="NN7" t="e" vm="1">
        <f ca="1"/>
        <v>#NAME?</v>
      </c>
      <c r="NO7" t="e" vm="1">
        <f ca="1"/>
        <v>#NAME?</v>
      </c>
    </row>
    <row r="8" spans="1:399">
      <c r="A8" t="s">
        <v>105</v>
      </c>
      <c r="B8" t="s">
        <v>1606</v>
      </c>
      <c r="C8">
        <v>1</v>
      </c>
      <c r="D8">
        <v>4</v>
      </c>
      <c r="E8" t="s">
        <v>1610</v>
      </c>
      <c r="F8">
        <v>130.5</v>
      </c>
      <c r="G8">
        <v>1</v>
      </c>
      <c r="H8" t="s">
        <v>1611</v>
      </c>
      <c r="J8" t="s">
        <v>105</v>
      </c>
      <c r="K8" t="s">
        <v>1672</v>
      </c>
      <c r="L8">
        <v>17</v>
      </c>
      <c r="M8" t="str">
        <f t="shared" si="0"/>
        <v>cvm!$Q$21#</v>
      </c>
      <c r="O8" t="str">
        <v>北京</v>
      </c>
      <c r="P8" t="e" cm="1" vm="1">
        <f t="array" aca="1" ref="P8:NI8" ca="1">TRANSPOSE(_xlfn._xlws.FILTER(cvm[机型],(cvm[地域]=O8)))</f>
        <v>#NAME?</v>
      </c>
      <c r="Q8" t="e" vm="1">
        <f ca="1"/>
        <v>#NAME?</v>
      </c>
      <c r="R8" t="e" vm="1">
        <f ca="1"/>
        <v>#NAME?</v>
      </c>
      <c r="S8" t="e" vm="1">
        <f ca="1"/>
        <v>#NAME?</v>
      </c>
      <c r="T8" t="e" vm="1">
        <f ca="1"/>
        <v>#NAME?</v>
      </c>
      <c r="U8" t="e" vm="1">
        <f ca="1"/>
        <v>#NAME?</v>
      </c>
      <c r="V8" t="e" vm="1">
        <f ca="1"/>
        <v>#NAME?</v>
      </c>
      <c r="W8" t="e" vm="1">
        <f ca="1"/>
        <v>#NAME?</v>
      </c>
      <c r="X8" t="e" vm="1">
        <f ca="1"/>
        <v>#NAME?</v>
      </c>
      <c r="Y8" t="e" vm="1">
        <f ca="1"/>
        <v>#NAME?</v>
      </c>
      <c r="Z8" t="e" vm="1">
        <f ca="1"/>
        <v>#NAME?</v>
      </c>
      <c r="AA8" t="e" vm="1">
        <f ca="1"/>
        <v>#NAME?</v>
      </c>
      <c r="AB8" t="e" vm="1">
        <f ca="1"/>
        <v>#NAME?</v>
      </c>
      <c r="AC8" t="e" vm="1">
        <f ca="1"/>
        <v>#NAME?</v>
      </c>
      <c r="AD8" t="e" vm="1">
        <f ca="1"/>
        <v>#NAME?</v>
      </c>
      <c r="AE8" t="e" vm="1">
        <f ca="1"/>
        <v>#NAME?</v>
      </c>
      <c r="AF8" t="e" vm="1">
        <f ca="1"/>
        <v>#NAME?</v>
      </c>
      <c r="AG8" t="e" vm="1">
        <f ca="1"/>
        <v>#NAME?</v>
      </c>
      <c r="AH8" t="e" vm="1">
        <f ca="1"/>
        <v>#NAME?</v>
      </c>
      <c r="AI8" t="e" vm="1">
        <f ca="1"/>
        <v>#NAME?</v>
      </c>
      <c r="AJ8" t="e" vm="1">
        <f ca="1"/>
        <v>#NAME?</v>
      </c>
      <c r="AK8" t="e" vm="1">
        <f ca="1"/>
        <v>#NAME?</v>
      </c>
      <c r="AL8" t="e" vm="1">
        <f ca="1"/>
        <v>#NAME?</v>
      </c>
      <c r="AM8" t="e" vm="1">
        <f ca="1"/>
        <v>#NAME?</v>
      </c>
      <c r="AN8" t="e" vm="1">
        <f ca="1"/>
        <v>#NAME?</v>
      </c>
      <c r="AO8" t="e" vm="1">
        <f ca="1"/>
        <v>#NAME?</v>
      </c>
      <c r="AP8" t="e" vm="1">
        <f ca="1"/>
        <v>#NAME?</v>
      </c>
      <c r="AQ8" t="e" vm="1">
        <f ca="1"/>
        <v>#NAME?</v>
      </c>
      <c r="AR8" t="e" vm="1">
        <f ca="1"/>
        <v>#NAME?</v>
      </c>
      <c r="AS8" t="e" vm="1">
        <f ca="1"/>
        <v>#NAME?</v>
      </c>
      <c r="AT8" t="e" vm="1">
        <f ca="1"/>
        <v>#NAME?</v>
      </c>
      <c r="AU8" t="e" vm="1">
        <f ca="1"/>
        <v>#NAME?</v>
      </c>
      <c r="AV8" t="e" vm="1">
        <f ca="1"/>
        <v>#NAME?</v>
      </c>
      <c r="AW8" t="e" vm="1">
        <f ca="1"/>
        <v>#NAME?</v>
      </c>
      <c r="AX8" t="e" vm="1">
        <f ca="1"/>
        <v>#NAME?</v>
      </c>
      <c r="AY8" t="e" vm="1">
        <f ca="1"/>
        <v>#NAME?</v>
      </c>
      <c r="AZ8" t="e" vm="1">
        <f ca="1"/>
        <v>#NAME?</v>
      </c>
      <c r="BA8" t="e" vm="1">
        <f ca="1"/>
        <v>#NAME?</v>
      </c>
      <c r="BB8" t="e" vm="1">
        <f ca="1"/>
        <v>#NAME?</v>
      </c>
      <c r="BC8" t="e" vm="1">
        <f ca="1"/>
        <v>#NAME?</v>
      </c>
      <c r="BD8" t="e" vm="1">
        <f ca="1"/>
        <v>#NAME?</v>
      </c>
      <c r="BE8" t="e" vm="1">
        <f ca="1"/>
        <v>#NAME?</v>
      </c>
      <c r="BF8" t="e" vm="1">
        <f ca="1"/>
        <v>#NAME?</v>
      </c>
      <c r="BG8" t="e" vm="1">
        <f ca="1"/>
        <v>#NAME?</v>
      </c>
      <c r="BH8" t="e" vm="1">
        <f ca="1"/>
        <v>#NAME?</v>
      </c>
      <c r="BI8" t="e" vm="1">
        <f ca="1"/>
        <v>#NAME?</v>
      </c>
      <c r="BJ8" t="e" vm="1">
        <f ca="1"/>
        <v>#NAME?</v>
      </c>
      <c r="BK8" t="e" vm="1">
        <f ca="1"/>
        <v>#NAME?</v>
      </c>
      <c r="BL8" t="e" vm="1">
        <f ca="1"/>
        <v>#NAME?</v>
      </c>
      <c r="BM8" t="e" vm="1">
        <f ca="1"/>
        <v>#NAME?</v>
      </c>
      <c r="BN8" t="e" vm="1">
        <f ca="1"/>
        <v>#NAME?</v>
      </c>
      <c r="BO8" t="e" vm="1">
        <f ca="1"/>
        <v>#NAME?</v>
      </c>
      <c r="BP8" t="e" vm="1">
        <f ca="1"/>
        <v>#NAME?</v>
      </c>
      <c r="BQ8" t="e" vm="1">
        <f ca="1"/>
        <v>#NAME?</v>
      </c>
      <c r="BR8" t="e" vm="1">
        <f ca="1"/>
        <v>#NAME?</v>
      </c>
      <c r="BS8" t="e" vm="1">
        <f ca="1"/>
        <v>#NAME?</v>
      </c>
      <c r="BT8" t="e" vm="1">
        <f ca="1"/>
        <v>#NAME?</v>
      </c>
      <c r="BU8" t="e" vm="1">
        <f ca="1"/>
        <v>#NAME?</v>
      </c>
      <c r="BV8" t="e" vm="1">
        <f ca="1"/>
        <v>#NAME?</v>
      </c>
      <c r="BW8" t="e" vm="1">
        <f ca="1"/>
        <v>#NAME?</v>
      </c>
      <c r="BX8" t="e" vm="1">
        <f ca="1"/>
        <v>#NAME?</v>
      </c>
      <c r="BY8" t="e" vm="1">
        <f ca="1"/>
        <v>#NAME?</v>
      </c>
      <c r="BZ8" t="e" vm="1">
        <f ca="1"/>
        <v>#NAME?</v>
      </c>
      <c r="CA8" t="e" vm="1">
        <f ca="1"/>
        <v>#NAME?</v>
      </c>
      <c r="CB8" t="e" vm="1">
        <f ca="1"/>
        <v>#NAME?</v>
      </c>
      <c r="CC8" t="e" vm="1">
        <f ca="1"/>
        <v>#NAME?</v>
      </c>
      <c r="CD8" t="e" vm="1">
        <f ca="1"/>
        <v>#NAME?</v>
      </c>
      <c r="CE8" t="e" vm="1">
        <f ca="1"/>
        <v>#NAME?</v>
      </c>
      <c r="CF8" t="e" vm="1">
        <f ca="1"/>
        <v>#NAME?</v>
      </c>
      <c r="CG8" t="e" vm="1">
        <f ca="1"/>
        <v>#NAME?</v>
      </c>
      <c r="CH8" t="e" vm="1">
        <f ca="1"/>
        <v>#NAME?</v>
      </c>
      <c r="CI8" t="e" vm="1">
        <f ca="1"/>
        <v>#NAME?</v>
      </c>
      <c r="CJ8" t="e" vm="1">
        <f ca="1"/>
        <v>#NAME?</v>
      </c>
      <c r="CK8" t="e" vm="1">
        <f ca="1"/>
        <v>#NAME?</v>
      </c>
      <c r="CL8" t="e" vm="1">
        <f ca="1"/>
        <v>#NAME?</v>
      </c>
      <c r="CM8" t="e" vm="1">
        <f ca="1"/>
        <v>#NAME?</v>
      </c>
      <c r="CN8" t="e" vm="1">
        <f ca="1"/>
        <v>#NAME?</v>
      </c>
      <c r="CO8" t="e" vm="1">
        <f ca="1"/>
        <v>#NAME?</v>
      </c>
      <c r="CP8" t="e" vm="1">
        <f ca="1"/>
        <v>#NAME?</v>
      </c>
      <c r="CQ8" t="e" vm="1">
        <f ca="1"/>
        <v>#NAME?</v>
      </c>
      <c r="CR8" t="e" vm="1">
        <f ca="1"/>
        <v>#NAME?</v>
      </c>
      <c r="CS8" t="e" vm="1">
        <f ca="1"/>
        <v>#NAME?</v>
      </c>
      <c r="CT8" t="e" vm="1">
        <f ca="1"/>
        <v>#NAME?</v>
      </c>
      <c r="CU8" t="e" vm="1">
        <f ca="1"/>
        <v>#NAME?</v>
      </c>
      <c r="CV8" t="e" vm="1">
        <f ca="1"/>
        <v>#NAME?</v>
      </c>
      <c r="CW8" t="e" vm="1">
        <f ca="1"/>
        <v>#NAME?</v>
      </c>
      <c r="CX8" t="e" vm="1">
        <f ca="1"/>
        <v>#NAME?</v>
      </c>
      <c r="CY8" t="e" vm="1">
        <f ca="1"/>
        <v>#NAME?</v>
      </c>
      <c r="CZ8" t="e" vm="1">
        <f ca="1"/>
        <v>#NAME?</v>
      </c>
      <c r="DA8" t="e" vm="1">
        <f ca="1"/>
        <v>#NAME?</v>
      </c>
      <c r="DB8" t="e" vm="1">
        <f ca="1"/>
        <v>#NAME?</v>
      </c>
      <c r="DC8" t="e" vm="1">
        <f ca="1"/>
        <v>#NAME?</v>
      </c>
      <c r="DD8" t="e" vm="1">
        <f ca="1"/>
        <v>#NAME?</v>
      </c>
      <c r="DE8" t="e" vm="1">
        <f ca="1"/>
        <v>#NAME?</v>
      </c>
      <c r="DF8" t="e" vm="1">
        <f ca="1"/>
        <v>#NAME?</v>
      </c>
      <c r="DG8" t="e" vm="1">
        <f ca="1"/>
        <v>#NAME?</v>
      </c>
      <c r="DH8" t="e" vm="1">
        <f ca="1"/>
        <v>#NAME?</v>
      </c>
      <c r="DI8" t="e" vm="1">
        <f ca="1"/>
        <v>#NAME?</v>
      </c>
      <c r="DJ8" t="e" vm="1">
        <f ca="1"/>
        <v>#NAME?</v>
      </c>
      <c r="DK8" t="e" vm="1">
        <f ca="1"/>
        <v>#NAME?</v>
      </c>
      <c r="DL8" t="e" vm="1">
        <f ca="1"/>
        <v>#NAME?</v>
      </c>
      <c r="DM8" t="e" vm="1">
        <f ca="1"/>
        <v>#NAME?</v>
      </c>
      <c r="DN8" t="e" vm="1">
        <f ca="1"/>
        <v>#NAME?</v>
      </c>
      <c r="DO8" t="e" vm="1">
        <f ca="1"/>
        <v>#NAME?</v>
      </c>
      <c r="DP8" t="e" vm="1">
        <f ca="1"/>
        <v>#NAME?</v>
      </c>
      <c r="DQ8" t="e" vm="1">
        <f ca="1"/>
        <v>#NAME?</v>
      </c>
      <c r="DR8" t="e" vm="1">
        <f ca="1"/>
        <v>#NAME?</v>
      </c>
      <c r="DS8" t="e" vm="1">
        <f ca="1"/>
        <v>#NAME?</v>
      </c>
      <c r="DT8" t="e" vm="1">
        <f ca="1"/>
        <v>#NAME?</v>
      </c>
      <c r="DU8" t="e" vm="1">
        <f ca="1"/>
        <v>#NAME?</v>
      </c>
      <c r="DV8" t="e" vm="1">
        <f ca="1"/>
        <v>#NAME?</v>
      </c>
      <c r="DW8" t="e" vm="1">
        <f ca="1"/>
        <v>#NAME?</v>
      </c>
      <c r="DX8" t="e" vm="1">
        <f ca="1"/>
        <v>#NAME?</v>
      </c>
      <c r="DY8" t="e" vm="1">
        <f ca="1"/>
        <v>#NAME?</v>
      </c>
      <c r="DZ8" t="e" vm="1">
        <f ca="1"/>
        <v>#NAME?</v>
      </c>
      <c r="EA8" t="e" vm="1">
        <f ca="1"/>
        <v>#NAME?</v>
      </c>
      <c r="EB8" t="e" vm="1">
        <f ca="1"/>
        <v>#NAME?</v>
      </c>
      <c r="EC8" t="e" vm="1">
        <f ca="1"/>
        <v>#NAME?</v>
      </c>
      <c r="ED8" t="e" vm="1">
        <f ca="1"/>
        <v>#NAME?</v>
      </c>
      <c r="EE8" t="e" vm="1">
        <f ca="1"/>
        <v>#NAME?</v>
      </c>
      <c r="EF8" t="e" vm="1">
        <f ca="1"/>
        <v>#NAME?</v>
      </c>
      <c r="EG8" t="e" vm="1">
        <f ca="1"/>
        <v>#NAME?</v>
      </c>
      <c r="EH8" t="e" vm="1">
        <f ca="1"/>
        <v>#NAME?</v>
      </c>
      <c r="EI8" t="e" vm="1">
        <f ca="1"/>
        <v>#NAME?</v>
      </c>
      <c r="EJ8" t="e" vm="1">
        <f ca="1"/>
        <v>#NAME?</v>
      </c>
      <c r="EK8" t="e" vm="1">
        <f ca="1"/>
        <v>#NAME?</v>
      </c>
      <c r="EL8" t="e" vm="1">
        <f ca="1"/>
        <v>#NAME?</v>
      </c>
      <c r="EM8" t="e" vm="1">
        <f ca="1"/>
        <v>#NAME?</v>
      </c>
      <c r="EN8" t="e" vm="1">
        <f ca="1"/>
        <v>#NAME?</v>
      </c>
      <c r="EO8" t="e" vm="1">
        <f ca="1"/>
        <v>#NAME?</v>
      </c>
      <c r="EP8" t="e" vm="1">
        <f ca="1"/>
        <v>#NAME?</v>
      </c>
      <c r="EQ8" t="e" vm="1">
        <f ca="1"/>
        <v>#NAME?</v>
      </c>
      <c r="ER8" t="e" vm="1">
        <f ca="1"/>
        <v>#NAME?</v>
      </c>
      <c r="ES8" t="e" vm="1">
        <f ca="1"/>
        <v>#NAME?</v>
      </c>
      <c r="ET8" t="e" vm="1">
        <f ca="1"/>
        <v>#NAME?</v>
      </c>
      <c r="EU8" t="e" vm="1">
        <f ca="1"/>
        <v>#NAME?</v>
      </c>
      <c r="EV8" t="e" vm="1">
        <f ca="1"/>
        <v>#NAME?</v>
      </c>
      <c r="EW8" t="e" vm="1">
        <f ca="1"/>
        <v>#NAME?</v>
      </c>
      <c r="EX8" t="e" vm="1">
        <f ca="1"/>
        <v>#NAME?</v>
      </c>
      <c r="EY8" t="e" vm="1">
        <f ca="1"/>
        <v>#NAME?</v>
      </c>
      <c r="EZ8" t="e" vm="1">
        <f ca="1"/>
        <v>#NAME?</v>
      </c>
      <c r="FA8" t="e" vm="1">
        <f ca="1"/>
        <v>#NAME?</v>
      </c>
      <c r="FB8" t="e" vm="1">
        <f ca="1"/>
        <v>#NAME?</v>
      </c>
      <c r="FC8" t="e" vm="1">
        <f ca="1"/>
        <v>#NAME?</v>
      </c>
      <c r="FD8" t="e" vm="1">
        <f ca="1"/>
        <v>#NAME?</v>
      </c>
      <c r="FE8" t="e" vm="1">
        <f ca="1"/>
        <v>#NAME?</v>
      </c>
      <c r="FF8" t="e" vm="1">
        <f ca="1"/>
        <v>#NAME?</v>
      </c>
      <c r="FG8" t="e" vm="1">
        <f ca="1"/>
        <v>#NAME?</v>
      </c>
      <c r="FH8" t="e" vm="1">
        <f ca="1"/>
        <v>#NAME?</v>
      </c>
      <c r="FI8" t="e" vm="1">
        <f ca="1"/>
        <v>#NAME?</v>
      </c>
      <c r="FJ8" t="e" vm="1">
        <f ca="1"/>
        <v>#NAME?</v>
      </c>
      <c r="FK8" t="e" vm="1">
        <f ca="1"/>
        <v>#NAME?</v>
      </c>
      <c r="FL8" t="e" vm="1">
        <f ca="1"/>
        <v>#NAME?</v>
      </c>
      <c r="FM8" t="e" vm="1">
        <f ca="1"/>
        <v>#NAME?</v>
      </c>
      <c r="FN8" t="e" vm="1">
        <f ca="1"/>
        <v>#NAME?</v>
      </c>
      <c r="FO8" t="e" vm="1">
        <f ca="1"/>
        <v>#NAME?</v>
      </c>
      <c r="FP8" t="e" vm="1">
        <f ca="1"/>
        <v>#NAME?</v>
      </c>
      <c r="FQ8" t="e" vm="1">
        <f ca="1"/>
        <v>#NAME?</v>
      </c>
      <c r="FR8" t="e" vm="1">
        <f ca="1"/>
        <v>#NAME?</v>
      </c>
      <c r="FS8" t="e" vm="1">
        <f ca="1"/>
        <v>#NAME?</v>
      </c>
      <c r="FT8" t="e" vm="1">
        <f ca="1"/>
        <v>#NAME?</v>
      </c>
      <c r="FU8" t="e" vm="1">
        <f ca="1"/>
        <v>#NAME?</v>
      </c>
      <c r="FV8" t="e" vm="1">
        <f ca="1"/>
        <v>#NAME?</v>
      </c>
      <c r="FW8" t="e" vm="1">
        <f ca="1"/>
        <v>#NAME?</v>
      </c>
      <c r="FX8" t="e" vm="1">
        <f ca="1"/>
        <v>#NAME?</v>
      </c>
      <c r="FY8" t="e" vm="1">
        <f ca="1"/>
        <v>#NAME?</v>
      </c>
      <c r="FZ8" t="e" vm="1">
        <f ca="1"/>
        <v>#NAME?</v>
      </c>
      <c r="GA8" t="e" vm="1">
        <f ca="1"/>
        <v>#NAME?</v>
      </c>
      <c r="GB8" t="e" vm="1">
        <f ca="1"/>
        <v>#NAME?</v>
      </c>
      <c r="GC8" t="e" vm="1">
        <f ca="1"/>
        <v>#NAME?</v>
      </c>
      <c r="GD8" t="e" vm="1">
        <f ca="1"/>
        <v>#NAME?</v>
      </c>
      <c r="GE8" t="e" vm="1">
        <f ca="1"/>
        <v>#NAME?</v>
      </c>
      <c r="GF8" t="e" vm="1">
        <f ca="1"/>
        <v>#NAME?</v>
      </c>
      <c r="GG8" t="e" vm="1">
        <f ca="1"/>
        <v>#NAME?</v>
      </c>
      <c r="GH8" t="e" vm="1">
        <f ca="1"/>
        <v>#NAME?</v>
      </c>
      <c r="GI8" t="e" vm="1">
        <f ca="1"/>
        <v>#NAME?</v>
      </c>
      <c r="GJ8" t="e" vm="1">
        <f ca="1"/>
        <v>#NAME?</v>
      </c>
      <c r="GK8" t="e" vm="1">
        <f ca="1"/>
        <v>#NAME?</v>
      </c>
      <c r="GL8" t="e" vm="1">
        <f ca="1"/>
        <v>#NAME?</v>
      </c>
      <c r="GM8" t="e" vm="1">
        <f ca="1"/>
        <v>#NAME?</v>
      </c>
      <c r="GN8" t="e" vm="1">
        <f ca="1"/>
        <v>#NAME?</v>
      </c>
      <c r="GO8" t="e" vm="1">
        <f ca="1"/>
        <v>#NAME?</v>
      </c>
      <c r="GP8" t="e" vm="1">
        <f ca="1"/>
        <v>#NAME?</v>
      </c>
      <c r="GQ8" t="e" vm="1">
        <f ca="1"/>
        <v>#NAME?</v>
      </c>
      <c r="GR8" t="e" vm="1">
        <f ca="1"/>
        <v>#NAME?</v>
      </c>
      <c r="GS8" t="e" vm="1">
        <f ca="1"/>
        <v>#NAME?</v>
      </c>
      <c r="GT8" t="e" vm="1">
        <f ca="1"/>
        <v>#NAME?</v>
      </c>
      <c r="GU8" t="e" vm="1">
        <f ca="1"/>
        <v>#NAME?</v>
      </c>
      <c r="GV8" t="e" vm="1">
        <f ca="1"/>
        <v>#NAME?</v>
      </c>
      <c r="GW8" t="e" vm="1">
        <f ca="1"/>
        <v>#NAME?</v>
      </c>
      <c r="GX8" t="e" vm="1">
        <f ca="1"/>
        <v>#NAME?</v>
      </c>
      <c r="GY8" t="e" vm="1">
        <f ca="1"/>
        <v>#NAME?</v>
      </c>
      <c r="GZ8" t="e" vm="1">
        <f ca="1"/>
        <v>#NAME?</v>
      </c>
      <c r="HA8" t="e" vm="1">
        <f ca="1"/>
        <v>#NAME?</v>
      </c>
      <c r="HB8" t="e" vm="1">
        <f ca="1"/>
        <v>#NAME?</v>
      </c>
      <c r="HC8" t="e" vm="1">
        <f ca="1"/>
        <v>#NAME?</v>
      </c>
      <c r="HD8" t="e" vm="1">
        <f ca="1"/>
        <v>#NAME?</v>
      </c>
      <c r="HE8" t="e" vm="1">
        <f ca="1"/>
        <v>#NAME?</v>
      </c>
      <c r="HF8" t="e" vm="1">
        <f ca="1"/>
        <v>#NAME?</v>
      </c>
      <c r="HG8" t="e" vm="1">
        <f ca="1"/>
        <v>#NAME?</v>
      </c>
      <c r="HH8" t="e" vm="1">
        <f ca="1"/>
        <v>#NAME?</v>
      </c>
      <c r="HI8" t="e" vm="1">
        <f ca="1"/>
        <v>#NAME?</v>
      </c>
      <c r="HJ8" t="e" vm="1">
        <f ca="1"/>
        <v>#NAME?</v>
      </c>
      <c r="HK8" t="e" vm="1">
        <f ca="1"/>
        <v>#NAME?</v>
      </c>
      <c r="HL8" t="e" vm="1">
        <f ca="1"/>
        <v>#NAME?</v>
      </c>
      <c r="HM8" t="e" vm="1">
        <f ca="1"/>
        <v>#NAME?</v>
      </c>
      <c r="HN8" t="e" vm="1">
        <f ca="1"/>
        <v>#NAME?</v>
      </c>
      <c r="HO8" t="e" vm="1">
        <f ca="1"/>
        <v>#NAME?</v>
      </c>
      <c r="HP8" t="e" vm="1">
        <f ca="1"/>
        <v>#NAME?</v>
      </c>
      <c r="HQ8" t="e" vm="1">
        <f ca="1"/>
        <v>#NAME?</v>
      </c>
      <c r="HR8" t="e" vm="1">
        <f ca="1"/>
        <v>#NAME?</v>
      </c>
      <c r="HS8" t="e" vm="1">
        <f ca="1"/>
        <v>#NAME?</v>
      </c>
      <c r="HT8" t="e" vm="1">
        <f ca="1"/>
        <v>#NAME?</v>
      </c>
      <c r="HU8" t="e" vm="1">
        <f ca="1"/>
        <v>#NAME?</v>
      </c>
      <c r="HV8" t="e" vm="1">
        <f ca="1"/>
        <v>#NAME?</v>
      </c>
      <c r="HW8" t="e" vm="1">
        <f ca="1"/>
        <v>#NAME?</v>
      </c>
      <c r="HX8" t="e" vm="1">
        <f ca="1"/>
        <v>#NAME?</v>
      </c>
      <c r="HY8" t="e" vm="1">
        <f ca="1"/>
        <v>#NAME?</v>
      </c>
      <c r="HZ8" t="e" vm="1">
        <f ca="1"/>
        <v>#NAME?</v>
      </c>
      <c r="IA8" t="e" vm="1">
        <f ca="1"/>
        <v>#NAME?</v>
      </c>
      <c r="IB8" t="e" vm="1">
        <f ca="1"/>
        <v>#NAME?</v>
      </c>
      <c r="IC8" t="e" vm="1">
        <f ca="1"/>
        <v>#NAME?</v>
      </c>
      <c r="ID8" t="e" vm="1">
        <f ca="1"/>
        <v>#NAME?</v>
      </c>
      <c r="IE8" t="e" vm="1">
        <f ca="1"/>
        <v>#NAME?</v>
      </c>
      <c r="IF8" t="e" vm="1">
        <f ca="1"/>
        <v>#NAME?</v>
      </c>
      <c r="IG8" t="e" vm="1">
        <f ca="1"/>
        <v>#NAME?</v>
      </c>
      <c r="IH8" t="e" vm="1">
        <f ca="1"/>
        <v>#NAME?</v>
      </c>
      <c r="II8" t="e" vm="1">
        <f ca="1"/>
        <v>#NAME?</v>
      </c>
      <c r="IJ8" t="e" vm="1">
        <f ca="1"/>
        <v>#NAME?</v>
      </c>
      <c r="IK8" t="e" vm="1">
        <f ca="1"/>
        <v>#NAME?</v>
      </c>
      <c r="IL8" t="e" vm="1">
        <f ca="1"/>
        <v>#NAME?</v>
      </c>
      <c r="IM8" t="e" vm="1">
        <f ca="1"/>
        <v>#NAME?</v>
      </c>
      <c r="IN8" t="e" vm="1">
        <f ca="1"/>
        <v>#NAME?</v>
      </c>
      <c r="IO8" t="e" vm="1">
        <f ca="1"/>
        <v>#NAME?</v>
      </c>
      <c r="IP8" t="e" vm="1">
        <f ca="1"/>
        <v>#NAME?</v>
      </c>
      <c r="IQ8" t="e" vm="1">
        <f ca="1"/>
        <v>#NAME?</v>
      </c>
      <c r="IR8" t="e" vm="1">
        <f ca="1"/>
        <v>#NAME?</v>
      </c>
      <c r="IS8" t="e" vm="1">
        <f ca="1"/>
        <v>#NAME?</v>
      </c>
      <c r="IT8" t="e" vm="1">
        <f ca="1"/>
        <v>#NAME?</v>
      </c>
      <c r="IU8" t="e" vm="1">
        <f ca="1"/>
        <v>#NAME?</v>
      </c>
      <c r="IV8" t="e" vm="1">
        <f ca="1"/>
        <v>#NAME?</v>
      </c>
      <c r="IW8" t="e" vm="1">
        <f ca="1"/>
        <v>#NAME?</v>
      </c>
      <c r="IX8" t="e" vm="1">
        <f ca="1"/>
        <v>#NAME?</v>
      </c>
      <c r="IY8" t="e" vm="1">
        <f ca="1"/>
        <v>#NAME?</v>
      </c>
      <c r="IZ8" t="e" vm="1">
        <f ca="1"/>
        <v>#NAME?</v>
      </c>
      <c r="JA8" t="e" vm="1">
        <f ca="1"/>
        <v>#NAME?</v>
      </c>
      <c r="JB8" t="e" vm="1">
        <f ca="1"/>
        <v>#NAME?</v>
      </c>
      <c r="JC8" t="e" vm="1">
        <f ca="1"/>
        <v>#NAME?</v>
      </c>
      <c r="JD8" t="e" vm="1">
        <f ca="1"/>
        <v>#NAME?</v>
      </c>
      <c r="JE8" t="e" vm="1">
        <f ca="1"/>
        <v>#NAME?</v>
      </c>
      <c r="JF8" t="e" vm="1">
        <f ca="1"/>
        <v>#NAME?</v>
      </c>
      <c r="JG8" t="e" vm="1">
        <f ca="1"/>
        <v>#NAME?</v>
      </c>
      <c r="JH8" t="e" vm="1">
        <f ca="1"/>
        <v>#NAME?</v>
      </c>
      <c r="JI8" t="e" vm="1">
        <f ca="1"/>
        <v>#NAME?</v>
      </c>
      <c r="JJ8" t="e" vm="1">
        <f ca="1"/>
        <v>#NAME?</v>
      </c>
      <c r="JK8" t="e" vm="1">
        <f ca="1"/>
        <v>#NAME?</v>
      </c>
      <c r="JL8" t="e" vm="1">
        <f ca="1"/>
        <v>#NAME?</v>
      </c>
      <c r="JM8" t="e" vm="1">
        <f ca="1"/>
        <v>#NAME?</v>
      </c>
      <c r="JN8" t="e" vm="1">
        <f ca="1"/>
        <v>#NAME?</v>
      </c>
      <c r="JO8" t="e" vm="1">
        <f ca="1"/>
        <v>#NAME?</v>
      </c>
      <c r="JP8" t="e" vm="1">
        <f ca="1"/>
        <v>#NAME?</v>
      </c>
      <c r="JQ8" t="e" vm="1">
        <f ca="1"/>
        <v>#NAME?</v>
      </c>
      <c r="JR8" t="e" vm="1">
        <f ca="1"/>
        <v>#NAME?</v>
      </c>
      <c r="JS8" t="e" vm="1">
        <f ca="1"/>
        <v>#NAME?</v>
      </c>
      <c r="JT8" t="e" vm="1">
        <f ca="1"/>
        <v>#NAME?</v>
      </c>
      <c r="JU8" t="e" vm="1">
        <f ca="1"/>
        <v>#NAME?</v>
      </c>
      <c r="JV8" t="e" vm="1">
        <f ca="1"/>
        <v>#NAME?</v>
      </c>
      <c r="JW8" t="e" vm="1">
        <f ca="1"/>
        <v>#NAME?</v>
      </c>
      <c r="JX8" t="e" vm="1">
        <f ca="1"/>
        <v>#NAME?</v>
      </c>
      <c r="JY8" t="e" vm="1">
        <f ca="1"/>
        <v>#NAME?</v>
      </c>
      <c r="JZ8" t="e" vm="1">
        <f ca="1"/>
        <v>#NAME?</v>
      </c>
      <c r="KA8" t="e" vm="1">
        <f ca="1"/>
        <v>#NAME?</v>
      </c>
      <c r="KB8" t="e" vm="1">
        <f ca="1"/>
        <v>#NAME?</v>
      </c>
      <c r="KC8" t="e" vm="1">
        <f ca="1"/>
        <v>#NAME?</v>
      </c>
      <c r="KD8" t="e" vm="1">
        <f ca="1"/>
        <v>#NAME?</v>
      </c>
      <c r="KE8" t="e" vm="1">
        <f ca="1"/>
        <v>#NAME?</v>
      </c>
      <c r="KF8" t="e" vm="1">
        <f ca="1"/>
        <v>#NAME?</v>
      </c>
      <c r="KG8" t="e" vm="1">
        <f ca="1"/>
        <v>#NAME?</v>
      </c>
      <c r="KH8" t="e" vm="1">
        <f ca="1"/>
        <v>#NAME?</v>
      </c>
      <c r="KI8" t="e" vm="1">
        <f ca="1"/>
        <v>#NAME?</v>
      </c>
      <c r="KJ8" t="e" vm="1">
        <f ca="1"/>
        <v>#NAME?</v>
      </c>
      <c r="KK8" t="e" vm="1">
        <f ca="1"/>
        <v>#NAME?</v>
      </c>
      <c r="KL8" t="e" vm="1">
        <f ca="1"/>
        <v>#NAME?</v>
      </c>
      <c r="KM8" t="e" vm="1">
        <f ca="1"/>
        <v>#NAME?</v>
      </c>
      <c r="KN8" t="e" vm="1">
        <f ca="1"/>
        <v>#NAME?</v>
      </c>
      <c r="KO8" t="e" vm="1">
        <f ca="1"/>
        <v>#NAME?</v>
      </c>
      <c r="KP8" t="e" vm="1">
        <f ca="1"/>
        <v>#NAME?</v>
      </c>
      <c r="KQ8" t="e" vm="1">
        <f ca="1"/>
        <v>#NAME?</v>
      </c>
      <c r="KR8" t="e" vm="1">
        <f ca="1"/>
        <v>#NAME?</v>
      </c>
      <c r="KS8" t="e" vm="1">
        <f ca="1"/>
        <v>#NAME?</v>
      </c>
      <c r="KT8" t="e" vm="1">
        <f ca="1"/>
        <v>#NAME?</v>
      </c>
      <c r="KU8" t="e" vm="1">
        <f ca="1"/>
        <v>#NAME?</v>
      </c>
      <c r="KV8" t="e" vm="1">
        <f ca="1"/>
        <v>#NAME?</v>
      </c>
      <c r="KW8" t="e" vm="1">
        <f ca="1"/>
        <v>#NAME?</v>
      </c>
      <c r="KX8" t="e" vm="1">
        <f ca="1"/>
        <v>#NAME?</v>
      </c>
      <c r="KY8" t="e" vm="1">
        <f ca="1"/>
        <v>#NAME?</v>
      </c>
      <c r="KZ8" t="e" vm="1">
        <f ca="1"/>
        <v>#NAME?</v>
      </c>
      <c r="LA8" t="e" vm="1">
        <f ca="1"/>
        <v>#NAME?</v>
      </c>
      <c r="LB8" t="e" vm="1">
        <f ca="1"/>
        <v>#NAME?</v>
      </c>
      <c r="LC8" t="e" vm="1">
        <f ca="1"/>
        <v>#NAME?</v>
      </c>
      <c r="LD8" t="e" vm="1">
        <f ca="1"/>
        <v>#NAME?</v>
      </c>
      <c r="LE8" t="e" vm="1">
        <f ca="1"/>
        <v>#NAME?</v>
      </c>
      <c r="LF8" t="e" vm="1">
        <f ca="1"/>
        <v>#NAME?</v>
      </c>
      <c r="LG8" t="e" vm="1">
        <f ca="1"/>
        <v>#NAME?</v>
      </c>
      <c r="LH8" t="e" vm="1">
        <f ca="1"/>
        <v>#NAME?</v>
      </c>
      <c r="LI8" t="e" vm="1">
        <f ca="1"/>
        <v>#NAME?</v>
      </c>
      <c r="LJ8" t="e" vm="1">
        <f ca="1"/>
        <v>#NAME?</v>
      </c>
      <c r="LK8" t="e" vm="1">
        <f ca="1"/>
        <v>#NAME?</v>
      </c>
      <c r="LL8" t="e" vm="1">
        <f ca="1"/>
        <v>#NAME?</v>
      </c>
      <c r="LM8" t="e" vm="1">
        <f ca="1"/>
        <v>#NAME?</v>
      </c>
      <c r="LN8" t="e" vm="1">
        <f ca="1"/>
        <v>#NAME?</v>
      </c>
      <c r="LO8" t="e" vm="1">
        <f ca="1"/>
        <v>#NAME?</v>
      </c>
      <c r="LP8" t="e" vm="1">
        <f ca="1"/>
        <v>#NAME?</v>
      </c>
      <c r="LQ8" t="e" vm="1">
        <f ca="1"/>
        <v>#NAME?</v>
      </c>
      <c r="LR8" t="e" vm="1">
        <f ca="1"/>
        <v>#NAME?</v>
      </c>
      <c r="LS8" t="e" vm="1">
        <f ca="1"/>
        <v>#NAME?</v>
      </c>
      <c r="LT8" t="e" vm="1">
        <f ca="1"/>
        <v>#NAME?</v>
      </c>
      <c r="LU8" t="e" vm="1">
        <f ca="1"/>
        <v>#NAME?</v>
      </c>
      <c r="LV8" t="e" vm="1">
        <f ca="1"/>
        <v>#NAME?</v>
      </c>
      <c r="LW8" t="e" vm="1">
        <f ca="1"/>
        <v>#NAME?</v>
      </c>
      <c r="LX8" t="e" vm="1">
        <f ca="1"/>
        <v>#NAME?</v>
      </c>
      <c r="LY8" t="e" vm="1">
        <f ca="1"/>
        <v>#NAME?</v>
      </c>
      <c r="LZ8" t="e" vm="1">
        <f ca="1"/>
        <v>#NAME?</v>
      </c>
      <c r="MA8" t="e" vm="1">
        <f ca="1"/>
        <v>#NAME?</v>
      </c>
      <c r="MB8" t="e" vm="1">
        <f ca="1"/>
        <v>#NAME?</v>
      </c>
      <c r="MC8" t="e" vm="1">
        <f ca="1"/>
        <v>#NAME?</v>
      </c>
      <c r="MD8" t="e" vm="1">
        <f ca="1"/>
        <v>#NAME?</v>
      </c>
      <c r="ME8" t="e" vm="1">
        <f ca="1"/>
        <v>#NAME?</v>
      </c>
      <c r="MF8" t="e" vm="1">
        <f ca="1"/>
        <v>#NAME?</v>
      </c>
      <c r="MG8" t="e" vm="1">
        <f ca="1"/>
        <v>#NAME?</v>
      </c>
      <c r="MH8" t="e" vm="1">
        <f ca="1"/>
        <v>#NAME?</v>
      </c>
      <c r="MI8" t="e" vm="1">
        <f ca="1"/>
        <v>#NAME?</v>
      </c>
      <c r="MJ8" t="e" vm="1">
        <f ca="1"/>
        <v>#NAME?</v>
      </c>
      <c r="MK8" t="e" vm="1">
        <f ca="1"/>
        <v>#NAME?</v>
      </c>
      <c r="ML8" t="e" vm="1">
        <f ca="1"/>
        <v>#NAME?</v>
      </c>
      <c r="MM8" t="e" vm="1">
        <f ca="1"/>
        <v>#NAME?</v>
      </c>
      <c r="MN8" t="e" vm="1">
        <f ca="1"/>
        <v>#NAME?</v>
      </c>
      <c r="MO8" t="e" vm="1">
        <f ca="1"/>
        <v>#NAME?</v>
      </c>
      <c r="MP8" t="e" vm="1">
        <f ca="1"/>
        <v>#NAME?</v>
      </c>
      <c r="MQ8" t="e" vm="1">
        <f ca="1"/>
        <v>#NAME?</v>
      </c>
      <c r="MR8" t="e" vm="1">
        <f ca="1"/>
        <v>#NAME?</v>
      </c>
      <c r="MS8" t="e" vm="1">
        <f ca="1"/>
        <v>#NAME?</v>
      </c>
      <c r="MT8" t="e" vm="1">
        <f ca="1"/>
        <v>#NAME?</v>
      </c>
      <c r="MU8" t="e" vm="1">
        <f ca="1"/>
        <v>#NAME?</v>
      </c>
      <c r="MV8" t="e" vm="1">
        <f ca="1"/>
        <v>#NAME?</v>
      </c>
      <c r="MW8" t="e" vm="1">
        <f ca="1"/>
        <v>#NAME?</v>
      </c>
      <c r="MX8" t="e" vm="1">
        <f ca="1"/>
        <v>#NAME?</v>
      </c>
      <c r="MY8" t="e" vm="1">
        <f ca="1"/>
        <v>#NAME?</v>
      </c>
      <c r="MZ8" t="e" vm="1">
        <f ca="1"/>
        <v>#NAME?</v>
      </c>
      <c r="NA8" t="e" vm="1">
        <f ca="1"/>
        <v>#NAME?</v>
      </c>
      <c r="NB8" t="e" vm="1">
        <f ca="1"/>
        <v>#NAME?</v>
      </c>
      <c r="NC8" t="e" vm="1">
        <f ca="1"/>
        <v>#NAME?</v>
      </c>
      <c r="ND8" t="e" vm="1">
        <f ca="1"/>
        <v>#NAME?</v>
      </c>
      <c r="NE8" t="e" vm="1">
        <f ca="1"/>
        <v>#NAME?</v>
      </c>
      <c r="NF8" t="e" vm="1">
        <f ca="1"/>
        <v>#NAME?</v>
      </c>
      <c r="NG8" t="e" vm="1">
        <f ca="1"/>
        <v>#NAME?</v>
      </c>
      <c r="NH8" t="e" vm="1">
        <f ca="1"/>
        <v>#NAME?</v>
      </c>
      <c r="NI8" t="e" vm="1">
        <f ca="1"/>
        <v>#NAME?</v>
      </c>
    </row>
    <row r="9" spans="1:399">
      <c r="A9" t="s">
        <v>105</v>
      </c>
      <c r="B9" t="s">
        <v>1606</v>
      </c>
      <c r="C9">
        <v>2</v>
      </c>
      <c r="D9">
        <v>4</v>
      </c>
      <c r="E9" t="s">
        <v>1612</v>
      </c>
      <c r="F9">
        <v>132.30000000000001</v>
      </c>
      <c r="G9">
        <v>1</v>
      </c>
      <c r="H9" t="s">
        <v>1613</v>
      </c>
      <c r="J9" t="s">
        <v>105</v>
      </c>
      <c r="K9" t="s">
        <v>1689</v>
      </c>
      <c r="L9">
        <v>8</v>
      </c>
      <c r="M9" t="str">
        <f t="shared" si="0"/>
        <v>cvm!$Q$22#</v>
      </c>
    </row>
    <row r="10" spans="1:399">
      <c r="A10" t="s">
        <v>105</v>
      </c>
      <c r="B10" t="s">
        <v>1606</v>
      </c>
      <c r="C10">
        <v>2</v>
      </c>
      <c r="D10">
        <v>8</v>
      </c>
      <c r="E10" t="s">
        <v>1614</v>
      </c>
      <c r="F10">
        <v>261</v>
      </c>
      <c r="G10">
        <v>1</v>
      </c>
      <c r="H10" t="s">
        <v>1615</v>
      </c>
      <c r="J10" t="s">
        <v>105</v>
      </c>
      <c r="K10" t="s">
        <v>1699</v>
      </c>
      <c r="L10">
        <v>29</v>
      </c>
      <c r="M10" t="str">
        <f t="shared" si="0"/>
        <v>cvm!$Q$23#</v>
      </c>
    </row>
    <row r="11" spans="1:399">
      <c r="A11" t="s">
        <v>105</v>
      </c>
      <c r="B11" t="s">
        <v>1606</v>
      </c>
      <c r="C11">
        <v>4</v>
      </c>
      <c r="D11">
        <v>8</v>
      </c>
      <c r="E11" t="s">
        <v>1616</v>
      </c>
      <c r="F11">
        <v>348</v>
      </c>
      <c r="G11">
        <v>1</v>
      </c>
      <c r="H11" t="s">
        <v>1617</v>
      </c>
      <c r="J11" t="s">
        <v>105</v>
      </c>
      <c r="K11" t="s">
        <v>1739</v>
      </c>
      <c r="L11">
        <v>20</v>
      </c>
      <c r="M11" t="str">
        <f t="shared" si="0"/>
        <v>cvm!$Q$24#</v>
      </c>
      <c r="O11" t="str" cm="1">
        <f t="array" ref="O11:O13">region[地域]</f>
        <v>广州</v>
      </c>
      <c r="P11" t="e" cm="1" vm="1">
        <f t="array" aca="1" ref="P11:OI11" ca="1">TRANSPOSE(_xlfn._xlws.FILTER(cvm[机型_配置],(cvm[地域]=O11)))</f>
        <v>#NAME?</v>
      </c>
      <c r="Q11" t="e" vm="1">
        <f ca="1"/>
        <v>#NAME?</v>
      </c>
      <c r="R11" t="e" vm="1">
        <f ca="1"/>
        <v>#NAME?</v>
      </c>
      <c r="S11" t="e" vm="1">
        <f ca="1"/>
        <v>#NAME?</v>
      </c>
      <c r="T11" t="e" vm="1">
        <f ca="1"/>
        <v>#NAME?</v>
      </c>
      <c r="U11" t="e" vm="1">
        <f ca="1"/>
        <v>#NAME?</v>
      </c>
      <c r="V11" t="e" vm="1">
        <f ca="1"/>
        <v>#NAME?</v>
      </c>
      <c r="W11" t="e" vm="1">
        <f ca="1"/>
        <v>#NAME?</v>
      </c>
      <c r="X11" t="e" vm="1">
        <f ca="1"/>
        <v>#NAME?</v>
      </c>
      <c r="Y11" t="e" vm="1">
        <f ca="1"/>
        <v>#NAME?</v>
      </c>
      <c r="Z11" t="e" vm="1">
        <f ca="1"/>
        <v>#NAME?</v>
      </c>
      <c r="AA11" t="e" vm="1">
        <f ca="1"/>
        <v>#NAME?</v>
      </c>
      <c r="AB11" t="e" vm="1">
        <f ca="1"/>
        <v>#NAME?</v>
      </c>
      <c r="AC11" t="e" vm="1">
        <f ca="1"/>
        <v>#NAME?</v>
      </c>
      <c r="AD11" t="e" vm="1">
        <f ca="1"/>
        <v>#NAME?</v>
      </c>
      <c r="AE11" t="e" vm="1">
        <f ca="1"/>
        <v>#NAME?</v>
      </c>
      <c r="AF11" t="e" vm="1">
        <f ca="1"/>
        <v>#NAME?</v>
      </c>
      <c r="AG11" t="e" vm="1">
        <f ca="1"/>
        <v>#NAME?</v>
      </c>
      <c r="AH11" t="e" vm="1">
        <f ca="1"/>
        <v>#NAME?</v>
      </c>
      <c r="AI11" t="e" vm="1">
        <f ca="1"/>
        <v>#NAME?</v>
      </c>
      <c r="AJ11" t="e" vm="1">
        <f ca="1"/>
        <v>#NAME?</v>
      </c>
      <c r="AK11" t="e" vm="1">
        <f ca="1"/>
        <v>#NAME?</v>
      </c>
      <c r="AL11" t="e" vm="1">
        <f ca="1"/>
        <v>#NAME?</v>
      </c>
      <c r="AM11" t="e" vm="1">
        <f ca="1"/>
        <v>#NAME?</v>
      </c>
      <c r="AN11" t="e" vm="1">
        <f ca="1"/>
        <v>#NAME?</v>
      </c>
      <c r="AO11" t="e" vm="1">
        <f ca="1"/>
        <v>#NAME?</v>
      </c>
      <c r="AP11" t="e" vm="1">
        <f ca="1"/>
        <v>#NAME?</v>
      </c>
      <c r="AQ11" t="e" vm="1">
        <f ca="1"/>
        <v>#NAME?</v>
      </c>
      <c r="AR11" t="e" vm="1">
        <f ca="1"/>
        <v>#NAME?</v>
      </c>
      <c r="AS11" t="e" vm="1">
        <f ca="1"/>
        <v>#NAME?</v>
      </c>
      <c r="AT11" t="e" vm="1">
        <f ca="1"/>
        <v>#NAME?</v>
      </c>
      <c r="AU11" t="e" vm="1">
        <f ca="1"/>
        <v>#NAME?</v>
      </c>
      <c r="AV11" t="e" vm="1">
        <f ca="1"/>
        <v>#NAME?</v>
      </c>
      <c r="AW11" t="e" vm="1">
        <f ca="1"/>
        <v>#NAME?</v>
      </c>
      <c r="AX11" t="e" vm="1">
        <f ca="1"/>
        <v>#NAME?</v>
      </c>
      <c r="AY11" t="e" vm="1">
        <f ca="1"/>
        <v>#NAME?</v>
      </c>
      <c r="AZ11" t="e" vm="1">
        <f ca="1"/>
        <v>#NAME?</v>
      </c>
      <c r="BA11" t="e" vm="1">
        <f ca="1"/>
        <v>#NAME?</v>
      </c>
      <c r="BB11" t="e" vm="1">
        <f ca="1"/>
        <v>#NAME?</v>
      </c>
      <c r="BC11" t="e" vm="1">
        <f ca="1"/>
        <v>#NAME?</v>
      </c>
      <c r="BD11" t="e" vm="1">
        <f ca="1"/>
        <v>#NAME?</v>
      </c>
      <c r="BE11" t="e" vm="1">
        <f ca="1"/>
        <v>#NAME?</v>
      </c>
      <c r="BF11" t="e" vm="1">
        <f ca="1"/>
        <v>#NAME?</v>
      </c>
      <c r="BG11" t="e" vm="1">
        <f ca="1"/>
        <v>#NAME?</v>
      </c>
      <c r="BH11" t="e" vm="1">
        <f ca="1"/>
        <v>#NAME?</v>
      </c>
      <c r="BI11" t="e" vm="1">
        <f ca="1"/>
        <v>#NAME?</v>
      </c>
      <c r="BJ11" t="e" vm="1">
        <f ca="1"/>
        <v>#NAME?</v>
      </c>
      <c r="BK11" t="e" vm="1">
        <f ca="1"/>
        <v>#NAME?</v>
      </c>
      <c r="BL11" t="e" vm="1">
        <f ca="1"/>
        <v>#NAME?</v>
      </c>
      <c r="BM11" t="e" vm="1">
        <f ca="1"/>
        <v>#NAME?</v>
      </c>
      <c r="BN11" t="e" vm="1">
        <f ca="1"/>
        <v>#NAME?</v>
      </c>
      <c r="BO11" t="e" vm="1">
        <f ca="1"/>
        <v>#NAME?</v>
      </c>
      <c r="BP11" t="e" vm="1">
        <f ca="1"/>
        <v>#NAME?</v>
      </c>
      <c r="BQ11" t="e" vm="1">
        <f ca="1"/>
        <v>#NAME?</v>
      </c>
      <c r="BR11" t="e" vm="1">
        <f ca="1"/>
        <v>#NAME?</v>
      </c>
      <c r="BS11" t="e" vm="1">
        <f ca="1"/>
        <v>#NAME?</v>
      </c>
      <c r="BT11" t="e" vm="1">
        <f ca="1"/>
        <v>#NAME?</v>
      </c>
      <c r="BU11" t="e" vm="1">
        <f ca="1"/>
        <v>#NAME?</v>
      </c>
      <c r="BV11" t="e" vm="1">
        <f ca="1"/>
        <v>#NAME?</v>
      </c>
      <c r="BW11" t="e" vm="1">
        <f ca="1"/>
        <v>#NAME?</v>
      </c>
      <c r="BX11" t="e" vm="1">
        <f ca="1"/>
        <v>#NAME?</v>
      </c>
      <c r="BY11" t="e" vm="1">
        <f ca="1"/>
        <v>#NAME?</v>
      </c>
      <c r="BZ11" t="e" vm="1">
        <f ca="1"/>
        <v>#NAME?</v>
      </c>
      <c r="CA11" t="e" vm="1">
        <f ca="1"/>
        <v>#NAME?</v>
      </c>
      <c r="CB11" t="e" vm="1">
        <f ca="1"/>
        <v>#NAME?</v>
      </c>
      <c r="CC11" t="e" vm="1">
        <f ca="1"/>
        <v>#NAME?</v>
      </c>
      <c r="CD11" t="e" vm="1">
        <f ca="1"/>
        <v>#NAME?</v>
      </c>
      <c r="CE11" t="e" vm="1">
        <f ca="1"/>
        <v>#NAME?</v>
      </c>
      <c r="CF11" t="e" vm="1">
        <f ca="1"/>
        <v>#NAME?</v>
      </c>
      <c r="CG11" t="e" vm="1">
        <f ca="1"/>
        <v>#NAME?</v>
      </c>
      <c r="CH11" t="e" vm="1">
        <f ca="1"/>
        <v>#NAME?</v>
      </c>
      <c r="CI11" t="e" vm="1">
        <f ca="1"/>
        <v>#NAME?</v>
      </c>
      <c r="CJ11" t="e" vm="1">
        <f ca="1"/>
        <v>#NAME?</v>
      </c>
      <c r="CK11" t="e" vm="1">
        <f ca="1"/>
        <v>#NAME?</v>
      </c>
      <c r="CL11" t="e" vm="1">
        <f ca="1"/>
        <v>#NAME?</v>
      </c>
      <c r="CM11" t="e" vm="1">
        <f ca="1"/>
        <v>#NAME?</v>
      </c>
      <c r="CN11" t="e" vm="1">
        <f ca="1"/>
        <v>#NAME?</v>
      </c>
      <c r="CO11" t="e" vm="1">
        <f ca="1"/>
        <v>#NAME?</v>
      </c>
      <c r="CP11" t="e" vm="1">
        <f ca="1"/>
        <v>#NAME?</v>
      </c>
      <c r="CQ11" t="e" vm="1">
        <f ca="1"/>
        <v>#NAME?</v>
      </c>
      <c r="CR11" t="e" vm="1">
        <f ca="1"/>
        <v>#NAME?</v>
      </c>
      <c r="CS11" t="e" vm="1">
        <f ca="1"/>
        <v>#NAME?</v>
      </c>
      <c r="CT11" t="e" vm="1">
        <f ca="1"/>
        <v>#NAME?</v>
      </c>
      <c r="CU11" t="e" vm="1">
        <f ca="1"/>
        <v>#NAME?</v>
      </c>
      <c r="CV11" t="e" vm="1">
        <f ca="1"/>
        <v>#NAME?</v>
      </c>
      <c r="CW11" t="e" vm="1">
        <f ca="1"/>
        <v>#NAME?</v>
      </c>
      <c r="CX11" t="e" vm="1">
        <f ca="1"/>
        <v>#NAME?</v>
      </c>
      <c r="CY11" t="e" vm="1">
        <f ca="1"/>
        <v>#NAME?</v>
      </c>
      <c r="CZ11" t="e" vm="1">
        <f ca="1"/>
        <v>#NAME?</v>
      </c>
      <c r="DA11" t="e" vm="1">
        <f ca="1"/>
        <v>#NAME?</v>
      </c>
      <c r="DB11" t="e" vm="1">
        <f ca="1"/>
        <v>#NAME?</v>
      </c>
      <c r="DC11" t="e" vm="1">
        <f ca="1"/>
        <v>#NAME?</v>
      </c>
      <c r="DD11" t="e" vm="1">
        <f ca="1"/>
        <v>#NAME?</v>
      </c>
      <c r="DE11" t="e" vm="1">
        <f ca="1"/>
        <v>#NAME?</v>
      </c>
      <c r="DF11" t="e" vm="1">
        <f ca="1"/>
        <v>#NAME?</v>
      </c>
      <c r="DG11" t="e" vm="1">
        <f ca="1"/>
        <v>#NAME?</v>
      </c>
      <c r="DH11" t="e" vm="1">
        <f ca="1"/>
        <v>#NAME?</v>
      </c>
      <c r="DI11" t="e" vm="1">
        <f ca="1"/>
        <v>#NAME?</v>
      </c>
      <c r="DJ11" t="e" vm="1">
        <f ca="1"/>
        <v>#NAME?</v>
      </c>
      <c r="DK11" t="e" vm="1">
        <f ca="1"/>
        <v>#NAME?</v>
      </c>
      <c r="DL11" t="e" vm="1">
        <f ca="1"/>
        <v>#NAME?</v>
      </c>
      <c r="DM11" t="e" vm="1">
        <f ca="1"/>
        <v>#NAME?</v>
      </c>
      <c r="DN11" t="e" vm="1">
        <f ca="1"/>
        <v>#NAME?</v>
      </c>
      <c r="DO11" t="e" vm="1">
        <f ca="1"/>
        <v>#NAME?</v>
      </c>
      <c r="DP11" t="e" vm="1">
        <f ca="1"/>
        <v>#NAME?</v>
      </c>
      <c r="DQ11" t="e" vm="1">
        <f ca="1"/>
        <v>#NAME?</v>
      </c>
      <c r="DR11" t="e" vm="1">
        <f ca="1"/>
        <v>#NAME?</v>
      </c>
      <c r="DS11" t="e" vm="1">
        <f ca="1"/>
        <v>#NAME?</v>
      </c>
      <c r="DT11" t="e" vm="1">
        <f ca="1"/>
        <v>#NAME?</v>
      </c>
      <c r="DU11" t="e" vm="1">
        <f ca="1"/>
        <v>#NAME?</v>
      </c>
      <c r="DV11" t="e" vm="1">
        <f ca="1"/>
        <v>#NAME?</v>
      </c>
      <c r="DW11" t="e" vm="1">
        <f ca="1"/>
        <v>#NAME?</v>
      </c>
      <c r="DX11" t="e" vm="1">
        <f ca="1"/>
        <v>#NAME?</v>
      </c>
      <c r="DY11" t="e" vm="1">
        <f ca="1"/>
        <v>#NAME?</v>
      </c>
      <c r="DZ11" t="e" vm="1">
        <f ca="1"/>
        <v>#NAME?</v>
      </c>
      <c r="EA11" t="e" vm="1">
        <f ca="1"/>
        <v>#NAME?</v>
      </c>
      <c r="EB11" t="e" vm="1">
        <f ca="1"/>
        <v>#NAME?</v>
      </c>
      <c r="EC11" t="e" vm="1">
        <f ca="1"/>
        <v>#NAME?</v>
      </c>
      <c r="ED11" t="e" vm="1">
        <f ca="1"/>
        <v>#NAME?</v>
      </c>
      <c r="EE11" t="e" vm="1">
        <f ca="1"/>
        <v>#NAME?</v>
      </c>
      <c r="EF11" t="e" vm="1">
        <f ca="1"/>
        <v>#NAME?</v>
      </c>
      <c r="EG11" t="e" vm="1">
        <f ca="1"/>
        <v>#NAME?</v>
      </c>
      <c r="EH11" t="e" vm="1">
        <f ca="1"/>
        <v>#NAME?</v>
      </c>
      <c r="EI11" t="e" vm="1">
        <f ca="1"/>
        <v>#NAME?</v>
      </c>
      <c r="EJ11" t="e" vm="1">
        <f ca="1"/>
        <v>#NAME?</v>
      </c>
      <c r="EK11" t="e" vm="1">
        <f ca="1"/>
        <v>#NAME?</v>
      </c>
      <c r="EL11" t="e" vm="1">
        <f ca="1"/>
        <v>#NAME?</v>
      </c>
      <c r="EM11" t="e" vm="1">
        <f ca="1"/>
        <v>#NAME?</v>
      </c>
      <c r="EN11" t="e" vm="1">
        <f ca="1"/>
        <v>#NAME?</v>
      </c>
      <c r="EO11" t="e" vm="1">
        <f ca="1"/>
        <v>#NAME?</v>
      </c>
      <c r="EP11" t="e" vm="1">
        <f ca="1"/>
        <v>#NAME?</v>
      </c>
      <c r="EQ11" t="e" vm="1">
        <f ca="1"/>
        <v>#NAME?</v>
      </c>
      <c r="ER11" t="e" vm="1">
        <f ca="1"/>
        <v>#NAME?</v>
      </c>
      <c r="ES11" t="e" vm="1">
        <f ca="1"/>
        <v>#NAME?</v>
      </c>
      <c r="ET11" t="e" vm="1">
        <f ca="1"/>
        <v>#NAME?</v>
      </c>
      <c r="EU11" t="e" vm="1">
        <f ca="1"/>
        <v>#NAME?</v>
      </c>
      <c r="EV11" t="e" vm="1">
        <f ca="1"/>
        <v>#NAME?</v>
      </c>
      <c r="EW11" t="e" vm="1">
        <f ca="1"/>
        <v>#NAME?</v>
      </c>
      <c r="EX11" t="e" vm="1">
        <f ca="1"/>
        <v>#NAME?</v>
      </c>
      <c r="EY11" t="e" vm="1">
        <f ca="1"/>
        <v>#NAME?</v>
      </c>
      <c r="EZ11" t="e" vm="1">
        <f ca="1"/>
        <v>#NAME?</v>
      </c>
      <c r="FA11" t="e" vm="1">
        <f ca="1"/>
        <v>#NAME?</v>
      </c>
      <c r="FB11" t="e" vm="1">
        <f ca="1"/>
        <v>#NAME?</v>
      </c>
      <c r="FC11" t="e" vm="1">
        <f ca="1"/>
        <v>#NAME?</v>
      </c>
      <c r="FD11" t="e" vm="1">
        <f ca="1"/>
        <v>#NAME?</v>
      </c>
      <c r="FE11" t="e" vm="1">
        <f ca="1"/>
        <v>#NAME?</v>
      </c>
      <c r="FF11" t="e" vm="1">
        <f ca="1"/>
        <v>#NAME?</v>
      </c>
      <c r="FG11" t="e" vm="1">
        <f ca="1"/>
        <v>#NAME?</v>
      </c>
      <c r="FH11" t="e" vm="1">
        <f ca="1"/>
        <v>#NAME?</v>
      </c>
      <c r="FI11" t="e" vm="1">
        <f ca="1"/>
        <v>#NAME?</v>
      </c>
      <c r="FJ11" t="e" vm="1">
        <f ca="1"/>
        <v>#NAME?</v>
      </c>
      <c r="FK11" t="e" vm="1">
        <f ca="1"/>
        <v>#NAME?</v>
      </c>
      <c r="FL11" t="e" vm="1">
        <f ca="1"/>
        <v>#NAME?</v>
      </c>
      <c r="FM11" t="e" vm="1">
        <f ca="1"/>
        <v>#NAME?</v>
      </c>
      <c r="FN11" t="e" vm="1">
        <f ca="1"/>
        <v>#NAME?</v>
      </c>
      <c r="FO11" t="e" vm="1">
        <f ca="1"/>
        <v>#NAME?</v>
      </c>
      <c r="FP11" t="e" vm="1">
        <f ca="1"/>
        <v>#NAME?</v>
      </c>
      <c r="FQ11" t="e" vm="1">
        <f ca="1"/>
        <v>#NAME?</v>
      </c>
      <c r="FR11" t="e" vm="1">
        <f ca="1"/>
        <v>#NAME?</v>
      </c>
      <c r="FS11" t="e" vm="1">
        <f ca="1"/>
        <v>#NAME?</v>
      </c>
      <c r="FT11" t="e" vm="1">
        <f ca="1"/>
        <v>#NAME?</v>
      </c>
      <c r="FU11" t="e" vm="1">
        <f ca="1"/>
        <v>#NAME?</v>
      </c>
      <c r="FV11" t="e" vm="1">
        <f ca="1"/>
        <v>#NAME?</v>
      </c>
      <c r="FW11" t="e" vm="1">
        <f ca="1"/>
        <v>#NAME?</v>
      </c>
      <c r="FX11" t="e" vm="1">
        <f ca="1"/>
        <v>#NAME?</v>
      </c>
      <c r="FY11" t="e" vm="1">
        <f ca="1"/>
        <v>#NAME?</v>
      </c>
      <c r="FZ11" t="e" vm="1">
        <f ca="1"/>
        <v>#NAME?</v>
      </c>
      <c r="GA11" t="e" vm="1">
        <f ca="1"/>
        <v>#NAME?</v>
      </c>
      <c r="GB11" t="e" vm="1">
        <f ca="1"/>
        <v>#NAME?</v>
      </c>
      <c r="GC11" t="e" vm="1">
        <f ca="1"/>
        <v>#NAME?</v>
      </c>
      <c r="GD11" t="e" vm="1">
        <f ca="1"/>
        <v>#NAME?</v>
      </c>
      <c r="GE11" t="e" vm="1">
        <f ca="1"/>
        <v>#NAME?</v>
      </c>
      <c r="GF11" t="e" vm="1">
        <f ca="1"/>
        <v>#NAME?</v>
      </c>
      <c r="GG11" t="e" vm="1">
        <f ca="1"/>
        <v>#NAME?</v>
      </c>
      <c r="GH11" t="e" vm="1">
        <f ca="1"/>
        <v>#NAME?</v>
      </c>
      <c r="GI11" t="e" vm="1">
        <f ca="1"/>
        <v>#NAME?</v>
      </c>
      <c r="GJ11" t="e" vm="1">
        <f ca="1"/>
        <v>#NAME?</v>
      </c>
      <c r="GK11" t="e" vm="1">
        <f ca="1"/>
        <v>#NAME?</v>
      </c>
      <c r="GL11" t="e" vm="1">
        <f ca="1"/>
        <v>#NAME?</v>
      </c>
      <c r="GM11" t="e" vm="1">
        <f ca="1"/>
        <v>#NAME?</v>
      </c>
      <c r="GN11" t="e" vm="1">
        <f ca="1"/>
        <v>#NAME?</v>
      </c>
      <c r="GO11" t="e" vm="1">
        <f ca="1"/>
        <v>#NAME?</v>
      </c>
      <c r="GP11" t="e" vm="1">
        <f ca="1"/>
        <v>#NAME?</v>
      </c>
      <c r="GQ11" t="e" vm="1">
        <f ca="1"/>
        <v>#NAME?</v>
      </c>
      <c r="GR11" t="e" vm="1">
        <f ca="1"/>
        <v>#NAME?</v>
      </c>
      <c r="GS11" t="e" vm="1">
        <f ca="1"/>
        <v>#NAME?</v>
      </c>
      <c r="GT11" t="e" vm="1">
        <f ca="1"/>
        <v>#NAME?</v>
      </c>
      <c r="GU11" t="e" vm="1">
        <f ca="1"/>
        <v>#NAME?</v>
      </c>
      <c r="GV11" t="e" vm="1">
        <f ca="1"/>
        <v>#NAME?</v>
      </c>
      <c r="GW11" t="e" vm="1">
        <f ca="1"/>
        <v>#NAME?</v>
      </c>
      <c r="GX11" t="e" vm="1">
        <f ca="1"/>
        <v>#NAME?</v>
      </c>
      <c r="GY11" t="e" vm="1">
        <f ca="1"/>
        <v>#NAME?</v>
      </c>
      <c r="GZ11" t="e" vm="1">
        <f ca="1"/>
        <v>#NAME?</v>
      </c>
      <c r="HA11" t="e" vm="1">
        <f ca="1"/>
        <v>#NAME?</v>
      </c>
      <c r="HB11" t="e" vm="1">
        <f ca="1"/>
        <v>#NAME?</v>
      </c>
      <c r="HC11" t="e" vm="1">
        <f ca="1"/>
        <v>#NAME?</v>
      </c>
      <c r="HD11" t="e" vm="1">
        <f ca="1"/>
        <v>#NAME?</v>
      </c>
      <c r="HE11" t="e" vm="1">
        <f ca="1"/>
        <v>#NAME?</v>
      </c>
      <c r="HF11" t="e" vm="1">
        <f ca="1"/>
        <v>#NAME?</v>
      </c>
      <c r="HG11" t="e" vm="1">
        <f ca="1"/>
        <v>#NAME?</v>
      </c>
      <c r="HH11" t="e" vm="1">
        <f ca="1"/>
        <v>#NAME?</v>
      </c>
      <c r="HI11" t="e" vm="1">
        <f ca="1"/>
        <v>#NAME?</v>
      </c>
      <c r="HJ11" t="e" vm="1">
        <f ca="1"/>
        <v>#NAME?</v>
      </c>
      <c r="HK11" t="e" vm="1">
        <f ca="1"/>
        <v>#NAME?</v>
      </c>
      <c r="HL11" t="e" vm="1">
        <f ca="1"/>
        <v>#NAME?</v>
      </c>
      <c r="HM11" t="e" vm="1">
        <f ca="1"/>
        <v>#NAME?</v>
      </c>
      <c r="HN11" t="e" vm="1">
        <f ca="1"/>
        <v>#NAME?</v>
      </c>
      <c r="HO11" t="e" vm="1">
        <f ca="1"/>
        <v>#NAME?</v>
      </c>
      <c r="HP11" t="e" vm="1">
        <f ca="1"/>
        <v>#NAME?</v>
      </c>
      <c r="HQ11" t="e" vm="1">
        <f ca="1"/>
        <v>#NAME?</v>
      </c>
      <c r="HR11" t="e" vm="1">
        <f ca="1"/>
        <v>#NAME?</v>
      </c>
      <c r="HS11" t="e" vm="1">
        <f ca="1"/>
        <v>#NAME?</v>
      </c>
      <c r="HT11" t="e" vm="1">
        <f ca="1"/>
        <v>#NAME?</v>
      </c>
      <c r="HU11" t="e" vm="1">
        <f ca="1"/>
        <v>#NAME?</v>
      </c>
      <c r="HV11" t="e" vm="1">
        <f ca="1"/>
        <v>#NAME?</v>
      </c>
      <c r="HW11" t="e" vm="1">
        <f ca="1"/>
        <v>#NAME?</v>
      </c>
      <c r="HX11" t="e" vm="1">
        <f ca="1"/>
        <v>#NAME?</v>
      </c>
      <c r="HY11" t="e" vm="1">
        <f ca="1"/>
        <v>#NAME?</v>
      </c>
      <c r="HZ11" t="e" vm="1">
        <f ca="1"/>
        <v>#NAME?</v>
      </c>
      <c r="IA11" t="e" vm="1">
        <f ca="1"/>
        <v>#NAME?</v>
      </c>
      <c r="IB11" t="e" vm="1">
        <f ca="1"/>
        <v>#NAME?</v>
      </c>
      <c r="IC11" t="e" vm="1">
        <f ca="1"/>
        <v>#NAME?</v>
      </c>
      <c r="ID11" t="e" vm="1">
        <f ca="1"/>
        <v>#NAME?</v>
      </c>
      <c r="IE11" t="e" vm="1">
        <f ca="1"/>
        <v>#NAME?</v>
      </c>
      <c r="IF11" t="e" vm="1">
        <f ca="1"/>
        <v>#NAME?</v>
      </c>
      <c r="IG11" t="e" vm="1">
        <f ca="1"/>
        <v>#NAME?</v>
      </c>
      <c r="IH11" t="e" vm="1">
        <f ca="1"/>
        <v>#NAME?</v>
      </c>
      <c r="II11" t="e" vm="1">
        <f ca="1"/>
        <v>#NAME?</v>
      </c>
      <c r="IJ11" t="e" vm="1">
        <f ca="1"/>
        <v>#NAME?</v>
      </c>
      <c r="IK11" t="e" vm="1">
        <f ca="1"/>
        <v>#NAME?</v>
      </c>
      <c r="IL11" t="e" vm="1">
        <f ca="1"/>
        <v>#NAME?</v>
      </c>
      <c r="IM11" t="e" vm="1">
        <f ca="1"/>
        <v>#NAME?</v>
      </c>
      <c r="IN11" t="e" vm="1">
        <f ca="1"/>
        <v>#NAME?</v>
      </c>
      <c r="IO11" t="e" vm="1">
        <f ca="1"/>
        <v>#NAME?</v>
      </c>
      <c r="IP11" t="e" vm="1">
        <f ca="1"/>
        <v>#NAME?</v>
      </c>
      <c r="IQ11" t="e" vm="1">
        <f ca="1"/>
        <v>#NAME?</v>
      </c>
      <c r="IR11" t="e" vm="1">
        <f ca="1"/>
        <v>#NAME?</v>
      </c>
      <c r="IS11" t="e" vm="1">
        <f ca="1"/>
        <v>#NAME?</v>
      </c>
      <c r="IT11" t="e" vm="1">
        <f ca="1"/>
        <v>#NAME?</v>
      </c>
      <c r="IU11" t="e" vm="1">
        <f ca="1"/>
        <v>#NAME?</v>
      </c>
      <c r="IV11" t="e" vm="1">
        <f ca="1"/>
        <v>#NAME?</v>
      </c>
      <c r="IW11" t="e" vm="1">
        <f ca="1"/>
        <v>#NAME?</v>
      </c>
      <c r="IX11" t="e" vm="1">
        <f ca="1"/>
        <v>#NAME?</v>
      </c>
      <c r="IY11" t="e" vm="1">
        <f ca="1"/>
        <v>#NAME?</v>
      </c>
      <c r="IZ11" t="e" vm="1">
        <f ca="1"/>
        <v>#NAME?</v>
      </c>
      <c r="JA11" t="e" vm="1">
        <f ca="1"/>
        <v>#NAME?</v>
      </c>
      <c r="JB11" t="e" vm="1">
        <f ca="1"/>
        <v>#NAME?</v>
      </c>
      <c r="JC11" t="e" vm="1">
        <f ca="1"/>
        <v>#NAME?</v>
      </c>
      <c r="JD11" t="e" vm="1">
        <f ca="1"/>
        <v>#NAME?</v>
      </c>
      <c r="JE11" t="e" vm="1">
        <f ca="1"/>
        <v>#NAME?</v>
      </c>
      <c r="JF11" t="e" vm="1">
        <f ca="1"/>
        <v>#NAME?</v>
      </c>
      <c r="JG11" t="e" vm="1">
        <f ca="1"/>
        <v>#NAME?</v>
      </c>
      <c r="JH11" t="e" vm="1">
        <f ca="1"/>
        <v>#NAME?</v>
      </c>
      <c r="JI11" t="e" vm="1">
        <f ca="1"/>
        <v>#NAME?</v>
      </c>
      <c r="JJ11" t="e" vm="1">
        <f ca="1"/>
        <v>#NAME?</v>
      </c>
      <c r="JK11" t="e" vm="1">
        <f ca="1"/>
        <v>#NAME?</v>
      </c>
      <c r="JL11" t="e" vm="1">
        <f ca="1"/>
        <v>#NAME?</v>
      </c>
      <c r="JM11" t="e" vm="1">
        <f ca="1"/>
        <v>#NAME?</v>
      </c>
      <c r="JN11" t="e" vm="1">
        <f ca="1"/>
        <v>#NAME?</v>
      </c>
      <c r="JO11" t="e" vm="1">
        <f ca="1"/>
        <v>#NAME?</v>
      </c>
      <c r="JP11" t="e" vm="1">
        <f ca="1"/>
        <v>#NAME?</v>
      </c>
      <c r="JQ11" t="e" vm="1">
        <f ca="1"/>
        <v>#NAME?</v>
      </c>
      <c r="JR11" t="e" vm="1">
        <f ca="1"/>
        <v>#NAME?</v>
      </c>
      <c r="JS11" t="e" vm="1">
        <f ca="1"/>
        <v>#NAME?</v>
      </c>
      <c r="JT11" t="e" vm="1">
        <f ca="1"/>
        <v>#NAME?</v>
      </c>
      <c r="JU11" t="e" vm="1">
        <f ca="1"/>
        <v>#NAME?</v>
      </c>
      <c r="JV11" t="e" vm="1">
        <f ca="1"/>
        <v>#NAME?</v>
      </c>
      <c r="JW11" t="e" vm="1">
        <f ca="1"/>
        <v>#NAME?</v>
      </c>
      <c r="JX11" t="e" vm="1">
        <f ca="1"/>
        <v>#NAME?</v>
      </c>
      <c r="JY11" t="e" vm="1">
        <f ca="1"/>
        <v>#NAME?</v>
      </c>
      <c r="JZ11" t="e" vm="1">
        <f ca="1"/>
        <v>#NAME?</v>
      </c>
      <c r="KA11" t="e" vm="1">
        <f ca="1"/>
        <v>#NAME?</v>
      </c>
      <c r="KB11" t="e" vm="1">
        <f ca="1"/>
        <v>#NAME?</v>
      </c>
      <c r="KC11" t="e" vm="1">
        <f ca="1"/>
        <v>#NAME?</v>
      </c>
      <c r="KD11" t="e" vm="1">
        <f ca="1"/>
        <v>#NAME?</v>
      </c>
      <c r="KE11" t="e" vm="1">
        <f ca="1"/>
        <v>#NAME?</v>
      </c>
      <c r="KF11" t="e" vm="1">
        <f ca="1"/>
        <v>#NAME?</v>
      </c>
      <c r="KG11" t="e" vm="1">
        <f ca="1"/>
        <v>#NAME?</v>
      </c>
      <c r="KH11" t="e" vm="1">
        <f ca="1"/>
        <v>#NAME?</v>
      </c>
      <c r="KI11" t="e" vm="1">
        <f ca="1"/>
        <v>#NAME?</v>
      </c>
      <c r="KJ11" t="e" vm="1">
        <f ca="1"/>
        <v>#NAME?</v>
      </c>
      <c r="KK11" t="e" vm="1">
        <f ca="1"/>
        <v>#NAME?</v>
      </c>
      <c r="KL11" t="e" vm="1">
        <f ca="1"/>
        <v>#NAME?</v>
      </c>
      <c r="KM11" t="e" vm="1">
        <f ca="1"/>
        <v>#NAME?</v>
      </c>
      <c r="KN11" t="e" vm="1">
        <f ca="1"/>
        <v>#NAME?</v>
      </c>
      <c r="KO11" t="e" vm="1">
        <f ca="1"/>
        <v>#NAME?</v>
      </c>
      <c r="KP11" t="e" vm="1">
        <f ca="1"/>
        <v>#NAME?</v>
      </c>
      <c r="KQ11" t="e" vm="1">
        <f ca="1"/>
        <v>#NAME?</v>
      </c>
      <c r="KR11" t="e" vm="1">
        <f ca="1"/>
        <v>#NAME?</v>
      </c>
      <c r="KS11" t="e" vm="1">
        <f ca="1"/>
        <v>#NAME?</v>
      </c>
      <c r="KT11" t="e" vm="1">
        <f ca="1"/>
        <v>#NAME?</v>
      </c>
      <c r="KU11" t="e" vm="1">
        <f ca="1"/>
        <v>#NAME?</v>
      </c>
      <c r="KV11" t="e" vm="1">
        <f ca="1"/>
        <v>#NAME?</v>
      </c>
      <c r="KW11" t="e" vm="1">
        <f ca="1"/>
        <v>#NAME?</v>
      </c>
      <c r="KX11" t="e" vm="1">
        <f ca="1"/>
        <v>#NAME?</v>
      </c>
      <c r="KY11" t="e" vm="1">
        <f ca="1"/>
        <v>#NAME?</v>
      </c>
      <c r="KZ11" t="e" vm="1">
        <f ca="1"/>
        <v>#NAME?</v>
      </c>
      <c r="LA11" t="e" vm="1">
        <f ca="1"/>
        <v>#NAME?</v>
      </c>
      <c r="LB11" t="e" vm="1">
        <f ca="1"/>
        <v>#NAME?</v>
      </c>
      <c r="LC11" t="e" vm="1">
        <f ca="1"/>
        <v>#NAME?</v>
      </c>
      <c r="LD11" t="e" vm="1">
        <f ca="1"/>
        <v>#NAME?</v>
      </c>
      <c r="LE11" t="e" vm="1">
        <f ca="1"/>
        <v>#NAME?</v>
      </c>
      <c r="LF11" t="e" vm="1">
        <f ca="1"/>
        <v>#NAME?</v>
      </c>
      <c r="LG11" t="e" vm="1">
        <f ca="1"/>
        <v>#NAME?</v>
      </c>
      <c r="LH11" t="e" vm="1">
        <f ca="1"/>
        <v>#NAME?</v>
      </c>
      <c r="LI11" t="e" vm="1">
        <f ca="1"/>
        <v>#NAME?</v>
      </c>
      <c r="LJ11" t="e" vm="1">
        <f ca="1"/>
        <v>#NAME?</v>
      </c>
      <c r="LK11" t="e" vm="1">
        <f ca="1"/>
        <v>#NAME?</v>
      </c>
      <c r="LL11" t="e" vm="1">
        <f ca="1"/>
        <v>#NAME?</v>
      </c>
      <c r="LM11" t="e" vm="1">
        <f ca="1"/>
        <v>#NAME?</v>
      </c>
      <c r="LN11" t="e" vm="1">
        <f ca="1"/>
        <v>#NAME?</v>
      </c>
      <c r="LO11" t="e" vm="1">
        <f ca="1"/>
        <v>#NAME?</v>
      </c>
      <c r="LP11" t="e" vm="1">
        <f ca="1"/>
        <v>#NAME?</v>
      </c>
      <c r="LQ11" t="e" vm="1">
        <f ca="1"/>
        <v>#NAME?</v>
      </c>
      <c r="LR11" t="e" vm="1">
        <f ca="1"/>
        <v>#NAME?</v>
      </c>
      <c r="LS11" t="e" vm="1">
        <f ca="1"/>
        <v>#NAME?</v>
      </c>
      <c r="LT11" t="e" vm="1">
        <f ca="1"/>
        <v>#NAME?</v>
      </c>
      <c r="LU11" t="e" vm="1">
        <f ca="1"/>
        <v>#NAME?</v>
      </c>
      <c r="LV11" t="e" vm="1">
        <f ca="1"/>
        <v>#NAME?</v>
      </c>
      <c r="LW11" t="e" vm="1">
        <f ca="1"/>
        <v>#NAME?</v>
      </c>
      <c r="LX11" t="e" vm="1">
        <f ca="1"/>
        <v>#NAME?</v>
      </c>
      <c r="LY11" t="e" vm="1">
        <f ca="1"/>
        <v>#NAME?</v>
      </c>
      <c r="LZ11" t="e" vm="1">
        <f ca="1"/>
        <v>#NAME?</v>
      </c>
      <c r="MA11" t="e" vm="1">
        <f ca="1"/>
        <v>#NAME?</v>
      </c>
      <c r="MB11" t="e" vm="1">
        <f ca="1"/>
        <v>#NAME?</v>
      </c>
      <c r="MC11" t="e" vm="1">
        <f ca="1"/>
        <v>#NAME?</v>
      </c>
      <c r="MD11" t="e" vm="1">
        <f ca="1"/>
        <v>#NAME?</v>
      </c>
      <c r="ME11" t="e" vm="1">
        <f ca="1"/>
        <v>#NAME?</v>
      </c>
      <c r="MF11" t="e" vm="1">
        <f ca="1"/>
        <v>#NAME?</v>
      </c>
      <c r="MG11" t="e" vm="1">
        <f ca="1"/>
        <v>#NAME?</v>
      </c>
      <c r="MH11" t="e" vm="1">
        <f ca="1"/>
        <v>#NAME?</v>
      </c>
      <c r="MI11" t="e" vm="1">
        <f ca="1"/>
        <v>#NAME?</v>
      </c>
      <c r="MJ11" t="e" vm="1">
        <f ca="1"/>
        <v>#NAME?</v>
      </c>
      <c r="MK11" t="e" vm="1">
        <f ca="1"/>
        <v>#NAME?</v>
      </c>
      <c r="ML11" t="e" vm="1">
        <f ca="1"/>
        <v>#NAME?</v>
      </c>
      <c r="MM11" t="e" vm="1">
        <f ca="1"/>
        <v>#NAME?</v>
      </c>
      <c r="MN11" t="e" vm="1">
        <f ca="1"/>
        <v>#NAME?</v>
      </c>
      <c r="MO11" t="e" vm="1">
        <f ca="1"/>
        <v>#NAME?</v>
      </c>
      <c r="MP11" t="e" vm="1">
        <f ca="1"/>
        <v>#NAME?</v>
      </c>
      <c r="MQ11" t="e" vm="1">
        <f ca="1"/>
        <v>#NAME?</v>
      </c>
      <c r="MR11" t="e" vm="1">
        <f ca="1"/>
        <v>#NAME?</v>
      </c>
      <c r="MS11" t="e" vm="1">
        <f ca="1"/>
        <v>#NAME?</v>
      </c>
      <c r="MT11" t="e" vm="1">
        <f ca="1"/>
        <v>#NAME?</v>
      </c>
      <c r="MU11" t="e" vm="1">
        <f ca="1"/>
        <v>#NAME?</v>
      </c>
      <c r="MV11" t="e" vm="1">
        <f ca="1"/>
        <v>#NAME?</v>
      </c>
      <c r="MW11" t="e" vm="1">
        <f ca="1"/>
        <v>#NAME?</v>
      </c>
      <c r="MX11" t="e" vm="1">
        <f ca="1"/>
        <v>#NAME?</v>
      </c>
      <c r="MY11" t="e" vm="1">
        <f ca="1"/>
        <v>#NAME?</v>
      </c>
      <c r="MZ11" t="e" vm="1">
        <f ca="1"/>
        <v>#NAME?</v>
      </c>
      <c r="NA11" t="e" vm="1">
        <f ca="1"/>
        <v>#NAME?</v>
      </c>
      <c r="NB11" t="e" vm="1">
        <f ca="1"/>
        <v>#NAME?</v>
      </c>
      <c r="NC11" t="e" vm="1">
        <f ca="1"/>
        <v>#NAME?</v>
      </c>
      <c r="ND11" t="e" vm="1">
        <f ca="1"/>
        <v>#NAME?</v>
      </c>
      <c r="NE11" t="e" vm="1">
        <f ca="1"/>
        <v>#NAME?</v>
      </c>
      <c r="NF11" t="e" vm="1">
        <f ca="1"/>
        <v>#NAME?</v>
      </c>
      <c r="NG11" t="e" vm="1">
        <f ca="1"/>
        <v>#NAME?</v>
      </c>
      <c r="NH11" t="e" vm="1">
        <f ca="1"/>
        <v>#NAME?</v>
      </c>
      <c r="NI11" t="e" vm="1">
        <f ca="1"/>
        <v>#NAME?</v>
      </c>
      <c r="NJ11" t="e" vm="1">
        <f ca="1"/>
        <v>#NAME?</v>
      </c>
      <c r="NK11" t="e" vm="1">
        <f ca="1"/>
        <v>#NAME?</v>
      </c>
      <c r="NL11" t="e" vm="1">
        <f ca="1"/>
        <v>#NAME?</v>
      </c>
      <c r="NM11" t="e" vm="1">
        <f ca="1"/>
        <v>#NAME?</v>
      </c>
      <c r="NN11" t="e" vm="1">
        <f ca="1"/>
        <v>#NAME?</v>
      </c>
      <c r="NO11" t="e" vm="1">
        <f ca="1"/>
        <v>#NAME?</v>
      </c>
      <c r="NP11" t="e" vm="1">
        <f ca="1"/>
        <v>#NAME?</v>
      </c>
      <c r="NQ11" t="e" vm="1">
        <f ca="1"/>
        <v>#NAME?</v>
      </c>
      <c r="NR11" t="e" vm="1">
        <f ca="1"/>
        <v>#NAME?</v>
      </c>
      <c r="NS11" t="e" vm="1">
        <f ca="1"/>
        <v>#NAME?</v>
      </c>
      <c r="NT11" t="e" vm="1">
        <f ca="1"/>
        <v>#NAME?</v>
      </c>
      <c r="NU11" t="e" vm="1">
        <f ca="1"/>
        <v>#NAME?</v>
      </c>
      <c r="NV11" t="e" vm="1">
        <f ca="1"/>
        <v>#NAME?</v>
      </c>
      <c r="NW11" t="e" vm="1">
        <f ca="1"/>
        <v>#NAME?</v>
      </c>
      <c r="NX11" t="e" vm="1">
        <f ca="1"/>
        <v>#NAME?</v>
      </c>
      <c r="NY11" t="e" vm="1">
        <f ca="1"/>
        <v>#NAME?</v>
      </c>
      <c r="NZ11" t="e" vm="1">
        <f ca="1"/>
        <v>#NAME?</v>
      </c>
      <c r="OA11" t="e" vm="1">
        <f ca="1"/>
        <v>#NAME?</v>
      </c>
      <c r="OB11" t="e" vm="1">
        <f ca="1"/>
        <v>#NAME?</v>
      </c>
      <c r="OC11" t="e" vm="1">
        <f ca="1"/>
        <v>#NAME?</v>
      </c>
      <c r="OD11" t="e" vm="1">
        <f ca="1"/>
        <v>#NAME?</v>
      </c>
      <c r="OE11" t="e" vm="1">
        <f ca="1"/>
        <v>#NAME?</v>
      </c>
      <c r="OF11" t="e" vm="1">
        <f ca="1"/>
        <v>#NAME?</v>
      </c>
      <c r="OG11" t="e" vm="1">
        <f ca="1"/>
        <v>#NAME?</v>
      </c>
      <c r="OH11" t="e" vm="1">
        <f ca="1"/>
        <v>#NAME?</v>
      </c>
      <c r="OI11" t="e" vm="1">
        <f ca="1"/>
        <v>#NAME?</v>
      </c>
    </row>
    <row r="12" spans="1:399">
      <c r="A12" t="s">
        <v>105</v>
      </c>
      <c r="B12" t="s">
        <v>1606</v>
      </c>
      <c r="C12">
        <v>4</v>
      </c>
      <c r="D12">
        <v>16</v>
      </c>
      <c r="E12" t="s">
        <v>1618</v>
      </c>
      <c r="F12">
        <v>522</v>
      </c>
      <c r="G12">
        <v>1</v>
      </c>
      <c r="H12" t="s">
        <v>1619</v>
      </c>
      <c r="J12" t="s">
        <v>105</v>
      </c>
      <c r="K12" t="s">
        <v>1762</v>
      </c>
      <c r="L12">
        <v>18</v>
      </c>
      <c r="M12" t="str">
        <f t="shared" si="0"/>
        <v>cvm!$Q$25#</v>
      </c>
      <c r="O12" t="str">
        <v>上海</v>
      </c>
      <c r="P12" t="e" cm="1" vm="1">
        <f t="array" aca="1" ref="P12:NO12" ca="1">TRANSPOSE(_xlfn.UNIQUE(_xlfn._xlws.FILTER(cvm[机型_配置],(cvm[地域]=O12))))</f>
        <v>#NAME?</v>
      </c>
      <c r="Q12" t="e" vm="1">
        <f ca="1"/>
        <v>#NAME?</v>
      </c>
      <c r="R12" t="e" vm="1">
        <f ca="1"/>
        <v>#NAME?</v>
      </c>
      <c r="S12" t="e" vm="1">
        <f ca="1"/>
        <v>#NAME?</v>
      </c>
      <c r="T12" t="e" vm="1">
        <f ca="1"/>
        <v>#NAME?</v>
      </c>
      <c r="U12" t="e" vm="1">
        <f ca="1"/>
        <v>#NAME?</v>
      </c>
      <c r="V12" t="e" vm="1">
        <f ca="1"/>
        <v>#NAME?</v>
      </c>
      <c r="W12" t="e" vm="1">
        <f ca="1"/>
        <v>#NAME?</v>
      </c>
      <c r="X12" t="e" vm="1">
        <f ca="1"/>
        <v>#NAME?</v>
      </c>
      <c r="Y12" t="e" vm="1">
        <f ca="1"/>
        <v>#NAME?</v>
      </c>
      <c r="Z12" t="e" vm="1">
        <f ca="1"/>
        <v>#NAME?</v>
      </c>
      <c r="AA12" t="e" vm="1">
        <f ca="1"/>
        <v>#NAME?</v>
      </c>
      <c r="AB12" t="e" vm="1">
        <f ca="1"/>
        <v>#NAME?</v>
      </c>
      <c r="AC12" t="e" vm="1">
        <f ca="1"/>
        <v>#NAME?</v>
      </c>
      <c r="AD12" t="e" vm="1">
        <f ca="1"/>
        <v>#NAME?</v>
      </c>
      <c r="AE12" t="e" vm="1">
        <f ca="1"/>
        <v>#NAME?</v>
      </c>
      <c r="AF12" t="e" vm="1">
        <f ca="1"/>
        <v>#NAME?</v>
      </c>
      <c r="AG12" t="e" vm="1">
        <f ca="1"/>
        <v>#NAME?</v>
      </c>
      <c r="AH12" t="e" vm="1">
        <f ca="1"/>
        <v>#NAME?</v>
      </c>
      <c r="AI12" t="e" vm="1">
        <f ca="1"/>
        <v>#NAME?</v>
      </c>
      <c r="AJ12" t="e" vm="1">
        <f ca="1"/>
        <v>#NAME?</v>
      </c>
      <c r="AK12" t="e" vm="1">
        <f ca="1"/>
        <v>#NAME?</v>
      </c>
      <c r="AL12" t="e" vm="1">
        <f ca="1"/>
        <v>#NAME?</v>
      </c>
      <c r="AM12" t="e" vm="1">
        <f ca="1"/>
        <v>#NAME?</v>
      </c>
      <c r="AN12" t="e" vm="1">
        <f ca="1"/>
        <v>#NAME?</v>
      </c>
      <c r="AO12" t="e" vm="1">
        <f ca="1"/>
        <v>#NAME?</v>
      </c>
      <c r="AP12" t="e" vm="1">
        <f ca="1"/>
        <v>#NAME?</v>
      </c>
      <c r="AQ12" t="e" vm="1">
        <f ca="1"/>
        <v>#NAME?</v>
      </c>
      <c r="AR12" t="e" vm="1">
        <f ca="1"/>
        <v>#NAME?</v>
      </c>
      <c r="AS12" t="e" vm="1">
        <f ca="1"/>
        <v>#NAME?</v>
      </c>
      <c r="AT12" t="e" vm="1">
        <f ca="1"/>
        <v>#NAME?</v>
      </c>
      <c r="AU12" t="e" vm="1">
        <f ca="1"/>
        <v>#NAME?</v>
      </c>
      <c r="AV12" t="e" vm="1">
        <f ca="1"/>
        <v>#NAME?</v>
      </c>
      <c r="AW12" t="e" vm="1">
        <f ca="1"/>
        <v>#NAME?</v>
      </c>
      <c r="AX12" t="e" vm="1">
        <f ca="1"/>
        <v>#NAME?</v>
      </c>
      <c r="AY12" t="e" vm="1">
        <f ca="1"/>
        <v>#NAME?</v>
      </c>
      <c r="AZ12" t="e" vm="1">
        <f ca="1"/>
        <v>#NAME?</v>
      </c>
      <c r="BA12" t="e" vm="1">
        <f ca="1"/>
        <v>#NAME?</v>
      </c>
      <c r="BB12" t="e" vm="1">
        <f ca="1"/>
        <v>#NAME?</v>
      </c>
      <c r="BC12" t="e" vm="1">
        <f ca="1"/>
        <v>#NAME?</v>
      </c>
      <c r="BD12" t="e" vm="1">
        <f ca="1"/>
        <v>#NAME?</v>
      </c>
      <c r="BE12" t="e" vm="1">
        <f ca="1"/>
        <v>#NAME?</v>
      </c>
      <c r="BF12" t="e" vm="1">
        <f ca="1"/>
        <v>#NAME?</v>
      </c>
      <c r="BG12" t="e" vm="1">
        <f ca="1"/>
        <v>#NAME?</v>
      </c>
      <c r="BH12" t="e" vm="1">
        <f ca="1"/>
        <v>#NAME?</v>
      </c>
      <c r="BI12" t="e" vm="1">
        <f ca="1"/>
        <v>#NAME?</v>
      </c>
      <c r="BJ12" t="e" vm="1">
        <f ca="1"/>
        <v>#NAME?</v>
      </c>
      <c r="BK12" t="e" vm="1">
        <f ca="1"/>
        <v>#NAME?</v>
      </c>
      <c r="BL12" t="e" vm="1">
        <f ca="1"/>
        <v>#NAME?</v>
      </c>
      <c r="BM12" t="e" vm="1">
        <f ca="1"/>
        <v>#NAME?</v>
      </c>
      <c r="BN12" t="e" vm="1">
        <f ca="1"/>
        <v>#NAME?</v>
      </c>
      <c r="BO12" t="e" vm="1">
        <f ca="1"/>
        <v>#NAME?</v>
      </c>
      <c r="BP12" t="e" vm="1">
        <f ca="1"/>
        <v>#NAME?</v>
      </c>
      <c r="BQ12" t="e" vm="1">
        <f ca="1"/>
        <v>#NAME?</v>
      </c>
      <c r="BR12" t="e" vm="1">
        <f ca="1"/>
        <v>#NAME?</v>
      </c>
      <c r="BS12" t="e" vm="1">
        <f ca="1"/>
        <v>#NAME?</v>
      </c>
      <c r="BT12" t="e" vm="1">
        <f ca="1"/>
        <v>#NAME?</v>
      </c>
      <c r="BU12" t="e" vm="1">
        <f ca="1"/>
        <v>#NAME?</v>
      </c>
      <c r="BV12" t="e" vm="1">
        <f ca="1"/>
        <v>#NAME?</v>
      </c>
      <c r="BW12" t="e" vm="1">
        <f ca="1"/>
        <v>#NAME?</v>
      </c>
      <c r="BX12" t="e" vm="1">
        <f ca="1"/>
        <v>#NAME?</v>
      </c>
      <c r="BY12" t="e" vm="1">
        <f ca="1"/>
        <v>#NAME?</v>
      </c>
      <c r="BZ12" t="e" vm="1">
        <f ca="1"/>
        <v>#NAME?</v>
      </c>
      <c r="CA12" t="e" vm="1">
        <f ca="1"/>
        <v>#NAME?</v>
      </c>
      <c r="CB12" t="e" vm="1">
        <f ca="1"/>
        <v>#NAME?</v>
      </c>
      <c r="CC12" t="e" vm="1">
        <f ca="1"/>
        <v>#NAME?</v>
      </c>
      <c r="CD12" t="e" vm="1">
        <f ca="1"/>
        <v>#NAME?</v>
      </c>
      <c r="CE12" t="e" vm="1">
        <f ca="1"/>
        <v>#NAME?</v>
      </c>
      <c r="CF12" t="e" vm="1">
        <f ca="1"/>
        <v>#NAME?</v>
      </c>
      <c r="CG12" t="e" vm="1">
        <f ca="1"/>
        <v>#NAME?</v>
      </c>
      <c r="CH12" t="e" vm="1">
        <f ca="1"/>
        <v>#NAME?</v>
      </c>
      <c r="CI12" t="e" vm="1">
        <f ca="1"/>
        <v>#NAME?</v>
      </c>
      <c r="CJ12" t="e" vm="1">
        <f ca="1"/>
        <v>#NAME?</v>
      </c>
      <c r="CK12" t="e" vm="1">
        <f ca="1"/>
        <v>#NAME?</v>
      </c>
      <c r="CL12" t="e" vm="1">
        <f ca="1"/>
        <v>#NAME?</v>
      </c>
      <c r="CM12" t="e" vm="1">
        <f ca="1"/>
        <v>#NAME?</v>
      </c>
      <c r="CN12" t="e" vm="1">
        <f ca="1"/>
        <v>#NAME?</v>
      </c>
      <c r="CO12" t="e" vm="1">
        <f ca="1"/>
        <v>#NAME?</v>
      </c>
      <c r="CP12" t="e" vm="1">
        <f ca="1"/>
        <v>#NAME?</v>
      </c>
      <c r="CQ12" t="e" vm="1">
        <f ca="1"/>
        <v>#NAME?</v>
      </c>
      <c r="CR12" t="e" vm="1">
        <f ca="1"/>
        <v>#NAME?</v>
      </c>
      <c r="CS12" t="e" vm="1">
        <f ca="1"/>
        <v>#NAME?</v>
      </c>
      <c r="CT12" t="e" vm="1">
        <f ca="1"/>
        <v>#NAME?</v>
      </c>
      <c r="CU12" t="e" vm="1">
        <f ca="1"/>
        <v>#NAME?</v>
      </c>
      <c r="CV12" t="e" vm="1">
        <f ca="1"/>
        <v>#NAME?</v>
      </c>
      <c r="CW12" t="e" vm="1">
        <f ca="1"/>
        <v>#NAME?</v>
      </c>
      <c r="CX12" t="e" vm="1">
        <f ca="1"/>
        <v>#NAME?</v>
      </c>
      <c r="CY12" t="e" vm="1">
        <f ca="1"/>
        <v>#NAME?</v>
      </c>
      <c r="CZ12" t="e" vm="1">
        <f ca="1"/>
        <v>#NAME?</v>
      </c>
      <c r="DA12" t="e" vm="1">
        <f ca="1"/>
        <v>#NAME?</v>
      </c>
      <c r="DB12" t="e" vm="1">
        <f ca="1"/>
        <v>#NAME?</v>
      </c>
      <c r="DC12" t="e" vm="1">
        <f ca="1"/>
        <v>#NAME?</v>
      </c>
      <c r="DD12" t="e" vm="1">
        <f ca="1"/>
        <v>#NAME?</v>
      </c>
      <c r="DE12" t="e" vm="1">
        <f ca="1"/>
        <v>#NAME?</v>
      </c>
      <c r="DF12" t="e" vm="1">
        <f ca="1"/>
        <v>#NAME?</v>
      </c>
      <c r="DG12" t="e" vm="1">
        <f ca="1"/>
        <v>#NAME?</v>
      </c>
      <c r="DH12" t="e" vm="1">
        <f ca="1"/>
        <v>#NAME?</v>
      </c>
      <c r="DI12" t="e" vm="1">
        <f ca="1"/>
        <v>#NAME?</v>
      </c>
      <c r="DJ12" t="e" vm="1">
        <f ca="1"/>
        <v>#NAME?</v>
      </c>
      <c r="DK12" t="e" vm="1">
        <f ca="1"/>
        <v>#NAME?</v>
      </c>
      <c r="DL12" t="e" vm="1">
        <f ca="1"/>
        <v>#NAME?</v>
      </c>
      <c r="DM12" t="e" vm="1">
        <f ca="1"/>
        <v>#NAME?</v>
      </c>
      <c r="DN12" t="e" vm="1">
        <f ca="1"/>
        <v>#NAME?</v>
      </c>
      <c r="DO12" t="e" vm="1">
        <f ca="1"/>
        <v>#NAME?</v>
      </c>
      <c r="DP12" t="e" vm="1">
        <f ca="1"/>
        <v>#NAME?</v>
      </c>
      <c r="DQ12" t="e" vm="1">
        <f ca="1"/>
        <v>#NAME?</v>
      </c>
      <c r="DR12" t="e" vm="1">
        <f ca="1"/>
        <v>#NAME?</v>
      </c>
      <c r="DS12" t="e" vm="1">
        <f ca="1"/>
        <v>#NAME?</v>
      </c>
      <c r="DT12" t="e" vm="1">
        <f ca="1"/>
        <v>#NAME?</v>
      </c>
      <c r="DU12" t="e" vm="1">
        <f ca="1"/>
        <v>#NAME?</v>
      </c>
      <c r="DV12" t="e" vm="1">
        <f ca="1"/>
        <v>#NAME?</v>
      </c>
      <c r="DW12" t="e" vm="1">
        <f ca="1"/>
        <v>#NAME?</v>
      </c>
      <c r="DX12" t="e" vm="1">
        <f ca="1"/>
        <v>#NAME?</v>
      </c>
      <c r="DY12" t="e" vm="1">
        <f ca="1"/>
        <v>#NAME?</v>
      </c>
      <c r="DZ12" t="e" vm="1">
        <f ca="1"/>
        <v>#NAME?</v>
      </c>
      <c r="EA12" t="e" vm="1">
        <f ca="1"/>
        <v>#NAME?</v>
      </c>
      <c r="EB12" t="e" vm="1">
        <f ca="1"/>
        <v>#NAME?</v>
      </c>
      <c r="EC12" t="e" vm="1">
        <f ca="1"/>
        <v>#NAME?</v>
      </c>
      <c r="ED12" t="e" vm="1">
        <f ca="1"/>
        <v>#NAME?</v>
      </c>
      <c r="EE12" t="e" vm="1">
        <f ca="1"/>
        <v>#NAME?</v>
      </c>
      <c r="EF12" t="e" vm="1">
        <f ca="1"/>
        <v>#NAME?</v>
      </c>
      <c r="EG12" t="e" vm="1">
        <f ca="1"/>
        <v>#NAME?</v>
      </c>
      <c r="EH12" t="e" vm="1">
        <f ca="1"/>
        <v>#NAME?</v>
      </c>
      <c r="EI12" t="e" vm="1">
        <f ca="1"/>
        <v>#NAME?</v>
      </c>
      <c r="EJ12" t="e" vm="1">
        <f ca="1"/>
        <v>#NAME?</v>
      </c>
      <c r="EK12" t="e" vm="1">
        <f ca="1"/>
        <v>#NAME?</v>
      </c>
      <c r="EL12" t="e" vm="1">
        <f ca="1"/>
        <v>#NAME?</v>
      </c>
      <c r="EM12" t="e" vm="1">
        <f ca="1"/>
        <v>#NAME?</v>
      </c>
      <c r="EN12" t="e" vm="1">
        <f ca="1"/>
        <v>#NAME?</v>
      </c>
      <c r="EO12" t="e" vm="1">
        <f ca="1"/>
        <v>#NAME?</v>
      </c>
      <c r="EP12" t="e" vm="1">
        <f ca="1"/>
        <v>#NAME?</v>
      </c>
      <c r="EQ12" t="e" vm="1">
        <f ca="1"/>
        <v>#NAME?</v>
      </c>
      <c r="ER12" t="e" vm="1">
        <f ca="1"/>
        <v>#NAME?</v>
      </c>
      <c r="ES12" t="e" vm="1">
        <f ca="1"/>
        <v>#NAME?</v>
      </c>
      <c r="ET12" t="e" vm="1">
        <f ca="1"/>
        <v>#NAME?</v>
      </c>
      <c r="EU12" t="e" vm="1">
        <f ca="1"/>
        <v>#NAME?</v>
      </c>
      <c r="EV12" t="e" vm="1">
        <f ca="1"/>
        <v>#NAME?</v>
      </c>
      <c r="EW12" t="e" vm="1">
        <f ca="1"/>
        <v>#NAME?</v>
      </c>
      <c r="EX12" t="e" vm="1">
        <f ca="1"/>
        <v>#NAME?</v>
      </c>
      <c r="EY12" t="e" vm="1">
        <f ca="1"/>
        <v>#NAME?</v>
      </c>
      <c r="EZ12" t="e" vm="1">
        <f ca="1"/>
        <v>#NAME?</v>
      </c>
      <c r="FA12" t="e" vm="1">
        <f ca="1"/>
        <v>#NAME?</v>
      </c>
      <c r="FB12" t="e" vm="1">
        <f ca="1"/>
        <v>#NAME?</v>
      </c>
      <c r="FC12" t="e" vm="1">
        <f ca="1"/>
        <v>#NAME?</v>
      </c>
      <c r="FD12" t="e" vm="1">
        <f ca="1"/>
        <v>#NAME?</v>
      </c>
      <c r="FE12" t="e" vm="1">
        <f ca="1"/>
        <v>#NAME?</v>
      </c>
      <c r="FF12" t="e" vm="1">
        <f ca="1"/>
        <v>#NAME?</v>
      </c>
      <c r="FG12" t="e" vm="1">
        <f ca="1"/>
        <v>#NAME?</v>
      </c>
      <c r="FH12" t="e" vm="1">
        <f ca="1"/>
        <v>#NAME?</v>
      </c>
      <c r="FI12" t="e" vm="1">
        <f ca="1"/>
        <v>#NAME?</v>
      </c>
      <c r="FJ12" t="e" vm="1">
        <f ca="1"/>
        <v>#NAME?</v>
      </c>
      <c r="FK12" t="e" vm="1">
        <f ca="1"/>
        <v>#NAME?</v>
      </c>
      <c r="FL12" t="e" vm="1">
        <f ca="1"/>
        <v>#NAME?</v>
      </c>
      <c r="FM12" t="e" vm="1">
        <f ca="1"/>
        <v>#NAME?</v>
      </c>
      <c r="FN12" t="e" vm="1">
        <f ca="1"/>
        <v>#NAME?</v>
      </c>
      <c r="FO12" t="e" vm="1">
        <f ca="1"/>
        <v>#NAME?</v>
      </c>
      <c r="FP12" t="e" vm="1">
        <f ca="1"/>
        <v>#NAME?</v>
      </c>
      <c r="FQ12" t="e" vm="1">
        <f ca="1"/>
        <v>#NAME?</v>
      </c>
      <c r="FR12" t="e" vm="1">
        <f ca="1"/>
        <v>#NAME?</v>
      </c>
      <c r="FS12" t="e" vm="1">
        <f ca="1"/>
        <v>#NAME?</v>
      </c>
      <c r="FT12" t="e" vm="1">
        <f ca="1"/>
        <v>#NAME?</v>
      </c>
      <c r="FU12" t="e" vm="1">
        <f ca="1"/>
        <v>#NAME?</v>
      </c>
      <c r="FV12" t="e" vm="1">
        <f ca="1"/>
        <v>#NAME?</v>
      </c>
      <c r="FW12" t="e" vm="1">
        <f ca="1"/>
        <v>#NAME?</v>
      </c>
      <c r="FX12" t="e" vm="1">
        <f ca="1"/>
        <v>#NAME?</v>
      </c>
      <c r="FY12" t="e" vm="1">
        <f ca="1"/>
        <v>#NAME?</v>
      </c>
      <c r="FZ12" t="e" vm="1">
        <f ca="1"/>
        <v>#NAME?</v>
      </c>
      <c r="GA12" t="e" vm="1">
        <f ca="1"/>
        <v>#NAME?</v>
      </c>
      <c r="GB12" t="e" vm="1">
        <f ca="1"/>
        <v>#NAME?</v>
      </c>
      <c r="GC12" t="e" vm="1">
        <f ca="1"/>
        <v>#NAME?</v>
      </c>
      <c r="GD12" t="e" vm="1">
        <f ca="1"/>
        <v>#NAME?</v>
      </c>
      <c r="GE12" t="e" vm="1">
        <f ca="1"/>
        <v>#NAME?</v>
      </c>
      <c r="GF12" t="e" vm="1">
        <f ca="1"/>
        <v>#NAME?</v>
      </c>
      <c r="GG12" t="e" vm="1">
        <f ca="1"/>
        <v>#NAME?</v>
      </c>
      <c r="GH12" t="e" vm="1">
        <f ca="1"/>
        <v>#NAME?</v>
      </c>
      <c r="GI12" t="e" vm="1">
        <f ca="1"/>
        <v>#NAME?</v>
      </c>
      <c r="GJ12" t="e" vm="1">
        <f ca="1"/>
        <v>#NAME?</v>
      </c>
      <c r="GK12" t="e" vm="1">
        <f ca="1"/>
        <v>#NAME?</v>
      </c>
      <c r="GL12" t="e" vm="1">
        <f ca="1"/>
        <v>#NAME?</v>
      </c>
      <c r="GM12" t="e" vm="1">
        <f ca="1"/>
        <v>#NAME?</v>
      </c>
      <c r="GN12" t="e" vm="1">
        <f ca="1"/>
        <v>#NAME?</v>
      </c>
      <c r="GO12" t="e" vm="1">
        <f ca="1"/>
        <v>#NAME?</v>
      </c>
      <c r="GP12" t="e" vm="1">
        <f ca="1"/>
        <v>#NAME?</v>
      </c>
      <c r="GQ12" t="e" vm="1">
        <f ca="1"/>
        <v>#NAME?</v>
      </c>
      <c r="GR12" t="e" vm="1">
        <f ca="1"/>
        <v>#NAME?</v>
      </c>
      <c r="GS12" t="e" vm="1">
        <f ca="1"/>
        <v>#NAME?</v>
      </c>
      <c r="GT12" t="e" vm="1">
        <f ca="1"/>
        <v>#NAME?</v>
      </c>
      <c r="GU12" t="e" vm="1">
        <f ca="1"/>
        <v>#NAME?</v>
      </c>
      <c r="GV12" t="e" vm="1">
        <f ca="1"/>
        <v>#NAME?</v>
      </c>
      <c r="GW12" t="e" vm="1">
        <f ca="1"/>
        <v>#NAME?</v>
      </c>
      <c r="GX12" t="e" vm="1">
        <f ca="1"/>
        <v>#NAME?</v>
      </c>
      <c r="GY12" t="e" vm="1">
        <f ca="1"/>
        <v>#NAME?</v>
      </c>
      <c r="GZ12" t="e" vm="1">
        <f ca="1"/>
        <v>#NAME?</v>
      </c>
      <c r="HA12" t="e" vm="1">
        <f ca="1"/>
        <v>#NAME?</v>
      </c>
      <c r="HB12" t="e" vm="1">
        <f ca="1"/>
        <v>#NAME?</v>
      </c>
      <c r="HC12" t="e" vm="1">
        <f ca="1"/>
        <v>#NAME?</v>
      </c>
      <c r="HD12" t="e" vm="1">
        <f ca="1"/>
        <v>#NAME?</v>
      </c>
      <c r="HE12" t="e" vm="1">
        <f ca="1"/>
        <v>#NAME?</v>
      </c>
      <c r="HF12" t="e" vm="1">
        <f ca="1"/>
        <v>#NAME?</v>
      </c>
      <c r="HG12" t="e" vm="1">
        <f ca="1"/>
        <v>#NAME?</v>
      </c>
      <c r="HH12" t="e" vm="1">
        <f ca="1"/>
        <v>#NAME?</v>
      </c>
      <c r="HI12" t="e" vm="1">
        <f ca="1"/>
        <v>#NAME?</v>
      </c>
      <c r="HJ12" t="e" vm="1">
        <f ca="1"/>
        <v>#NAME?</v>
      </c>
      <c r="HK12" t="e" vm="1">
        <f ca="1"/>
        <v>#NAME?</v>
      </c>
      <c r="HL12" t="e" vm="1">
        <f ca="1"/>
        <v>#NAME?</v>
      </c>
      <c r="HM12" t="e" vm="1">
        <f ca="1"/>
        <v>#NAME?</v>
      </c>
      <c r="HN12" t="e" vm="1">
        <f ca="1"/>
        <v>#NAME?</v>
      </c>
      <c r="HO12" t="e" vm="1">
        <f ca="1"/>
        <v>#NAME?</v>
      </c>
      <c r="HP12" t="e" vm="1">
        <f ca="1"/>
        <v>#NAME?</v>
      </c>
      <c r="HQ12" t="e" vm="1">
        <f ca="1"/>
        <v>#NAME?</v>
      </c>
      <c r="HR12" t="e" vm="1">
        <f ca="1"/>
        <v>#NAME?</v>
      </c>
      <c r="HS12" t="e" vm="1">
        <f ca="1"/>
        <v>#NAME?</v>
      </c>
      <c r="HT12" t="e" vm="1">
        <f ca="1"/>
        <v>#NAME?</v>
      </c>
      <c r="HU12" t="e" vm="1">
        <f ca="1"/>
        <v>#NAME?</v>
      </c>
      <c r="HV12" t="e" vm="1">
        <f ca="1"/>
        <v>#NAME?</v>
      </c>
      <c r="HW12" t="e" vm="1">
        <f ca="1"/>
        <v>#NAME?</v>
      </c>
      <c r="HX12" t="e" vm="1">
        <f ca="1"/>
        <v>#NAME?</v>
      </c>
      <c r="HY12" t="e" vm="1">
        <f ca="1"/>
        <v>#NAME?</v>
      </c>
      <c r="HZ12" t="e" vm="1">
        <f ca="1"/>
        <v>#NAME?</v>
      </c>
      <c r="IA12" t="e" vm="1">
        <f ca="1"/>
        <v>#NAME?</v>
      </c>
      <c r="IB12" t="e" vm="1">
        <f ca="1"/>
        <v>#NAME?</v>
      </c>
      <c r="IC12" t="e" vm="1">
        <f ca="1"/>
        <v>#NAME?</v>
      </c>
      <c r="ID12" t="e" vm="1">
        <f ca="1"/>
        <v>#NAME?</v>
      </c>
      <c r="IE12" t="e" vm="1">
        <f ca="1"/>
        <v>#NAME?</v>
      </c>
      <c r="IF12" t="e" vm="1">
        <f ca="1"/>
        <v>#NAME?</v>
      </c>
      <c r="IG12" t="e" vm="1">
        <f ca="1"/>
        <v>#NAME?</v>
      </c>
      <c r="IH12" t="e" vm="1">
        <f ca="1"/>
        <v>#NAME?</v>
      </c>
      <c r="II12" t="e" vm="1">
        <f ca="1"/>
        <v>#NAME?</v>
      </c>
      <c r="IJ12" t="e" vm="1">
        <f ca="1"/>
        <v>#NAME?</v>
      </c>
      <c r="IK12" t="e" vm="1">
        <f ca="1"/>
        <v>#NAME?</v>
      </c>
      <c r="IL12" t="e" vm="1">
        <f ca="1"/>
        <v>#NAME?</v>
      </c>
      <c r="IM12" t="e" vm="1">
        <f ca="1"/>
        <v>#NAME?</v>
      </c>
      <c r="IN12" t="e" vm="1">
        <f ca="1"/>
        <v>#NAME?</v>
      </c>
      <c r="IO12" t="e" vm="1">
        <f ca="1"/>
        <v>#NAME?</v>
      </c>
      <c r="IP12" t="e" vm="1">
        <f ca="1"/>
        <v>#NAME?</v>
      </c>
      <c r="IQ12" t="e" vm="1">
        <f ca="1"/>
        <v>#NAME?</v>
      </c>
      <c r="IR12" t="e" vm="1">
        <f ca="1"/>
        <v>#NAME?</v>
      </c>
      <c r="IS12" t="e" vm="1">
        <f ca="1"/>
        <v>#NAME?</v>
      </c>
      <c r="IT12" t="e" vm="1">
        <f ca="1"/>
        <v>#NAME?</v>
      </c>
      <c r="IU12" t="e" vm="1">
        <f ca="1"/>
        <v>#NAME?</v>
      </c>
      <c r="IV12" t="e" vm="1">
        <f ca="1"/>
        <v>#NAME?</v>
      </c>
      <c r="IW12" t="e" vm="1">
        <f ca="1"/>
        <v>#NAME?</v>
      </c>
      <c r="IX12" t="e" vm="1">
        <f ca="1"/>
        <v>#NAME?</v>
      </c>
      <c r="IY12" t="e" vm="1">
        <f ca="1"/>
        <v>#NAME?</v>
      </c>
      <c r="IZ12" t="e" vm="1">
        <f ca="1"/>
        <v>#NAME?</v>
      </c>
      <c r="JA12" t="e" vm="1">
        <f ca="1"/>
        <v>#NAME?</v>
      </c>
      <c r="JB12" t="e" vm="1">
        <f ca="1"/>
        <v>#NAME?</v>
      </c>
      <c r="JC12" t="e" vm="1">
        <f ca="1"/>
        <v>#NAME?</v>
      </c>
      <c r="JD12" t="e" vm="1">
        <f ca="1"/>
        <v>#NAME?</v>
      </c>
      <c r="JE12" t="e" vm="1">
        <f ca="1"/>
        <v>#NAME?</v>
      </c>
      <c r="JF12" t="e" vm="1">
        <f ca="1"/>
        <v>#NAME?</v>
      </c>
      <c r="JG12" t="e" vm="1">
        <f ca="1"/>
        <v>#NAME?</v>
      </c>
      <c r="JH12" t="e" vm="1">
        <f ca="1"/>
        <v>#NAME?</v>
      </c>
      <c r="JI12" t="e" vm="1">
        <f ca="1"/>
        <v>#NAME?</v>
      </c>
      <c r="JJ12" t="e" vm="1">
        <f ca="1"/>
        <v>#NAME?</v>
      </c>
      <c r="JK12" t="e" vm="1">
        <f ca="1"/>
        <v>#NAME?</v>
      </c>
      <c r="JL12" t="e" vm="1">
        <f ca="1"/>
        <v>#NAME?</v>
      </c>
      <c r="JM12" t="e" vm="1">
        <f ca="1"/>
        <v>#NAME?</v>
      </c>
      <c r="JN12" t="e" vm="1">
        <f ca="1"/>
        <v>#NAME?</v>
      </c>
      <c r="JO12" t="e" vm="1">
        <f ca="1"/>
        <v>#NAME?</v>
      </c>
      <c r="JP12" t="e" vm="1">
        <f ca="1"/>
        <v>#NAME?</v>
      </c>
      <c r="JQ12" t="e" vm="1">
        <f ca="1"/>
        <v>#NAME?</v>
      </c>
      <c r="JR12" t="e" vm="1">
        <f ca="1"/>
        <v>#NAME?</v>
      </c>
      <c r="JS12" t="e" vm="1">
        <f ca="1"/>
        <v>#NAME?</v>
      </c>
      <c r="JT12" t="e" vm="1">
        <f ca="1"/>
        <v>#NAME?</v>
      </c>
      <c r="JU12" t="e" vm="1">
        <f ca="1"/>
        <v>#NAME?</v>
      </c>
      <c r="JV12" t="e" vm="1">
        <f ca="1"/>
        <v>#NAME?</v>
      </c>
      <c r="JW12" t="e" vm="1">
        <f ca="1"/>
        <v>#NAME?</v>
      </c>
      <c r="JX12" t="e" vm="1">
        <f ca="1"/>
        <v>#NAME?</v>
      </c>
      <c r="JY12" t="e" vm="1">
        <f ca="1"/>
        <v>#NAME?</v>
      </c>
      <c r="JZ12" t="e" vm="1">
        <f ca="1"/>
        <v>#NAME?</v>
      </c>
      <c r="KA12" t="e" vm="1">
        <f ca="1"/>
        <v>#NAME?</v>
      </c>
      <c r="KB12" t="e" vm="1">
        <f ca="1"/>
        <v>#NAME?</v>
      </c>
      <c r="KC12" t="e" vm="1">
        <f ca="1"/>
        <v>#NAME?</v>
      </c>
      <c r="KD12" t="e" vm="1">
        <f ca="1"/>
        <v>#NAME?</v>
      </c>
      <c r="KE12" t="e" vm="1">
        <f ca="1"/>
        <v>#NAME?</v>
      </c>
      <c r="KF12" t="e" vm="1">
        <f ca="1"/>
        <v>#NAME?</v>
      </c>
      <c r="KG12" t="e" vm="1">
        <f ca="1"/>
        <v>#NAME?</v>
      </c>
      <c r="KH12" t="e" vm="1">
        <f ca="1"/>
        <v>#NAME?</v>
      </c>
      <c r="KI12" t="e" vm="1">
        <f ca="1"/>
        <v>#NAME?</v>
      </c>
      <c r="KJ12" t="e" vm="1">
        <f ca="1"/>
        <v>#NAME?</v>
      </c>
      <c r="KK12" t="e" vm="1">
        <f ca="1"/>
        <v>#NAME?</v>
      </c>
      <c r="KL12" t="e" vm="1">
        <f ca="1"/>
        <v>#NAME?</v>
      </c>
      <c r="KM12" t="e" vm="1">
        <f ca="1"/>
        <v>#NAME?</v>
      </c>
      <c r="KN12" t="e" vm="1">
        <f ca="1"/>
        <v>#NAME?</v>
      </c>
      <c r="KO12" t="e" vm="1">
        <f ca="1"/>
        <v>#NAME?</v>
      </c>
      <c r="KP12" t="e" vm="1">
        <f ca="1"/>
        <v>#NAME?</v>
      </c>
      <c r="KQ12" t="e" vm="1">
        <f ca="1"/>
        <v>#NAME?</v>
      </c>
      <c r="KR12" t="e" vm="1">
        <f ca="1"/>
        <v>#NAME?</v>
      </c>
      <c r="KS12" t="e" vm="1">
        <f ca="1"/>
        <v>#NAME?</v>
      </c>
      <c r="KT12" t="e" vm="1">
        <f ca="1"/>
        <v>#NAME?</v>
      </c>
      <c r="KU12" t="e" vm="1">
        <f ca="1"/>
        <v>#NAME?</v>
      </c>
      <c r="KV12" t="e" vm="1">
        <f ca="1"/>
        <v>#NAME?</v>
      </c>
      <c r="KW12" t="e" vm="1">
        <f ca="1"/>
        <v>#NAME?</v>
      </c>
      <c r="KX12" t="e" vm="1">
        <f ca="1"/>
        <v>#NAME?</v>
      </c>
      <c r="KY12" t="e" vm="1">
        <f ca="1"/>
        <v>#NAME?</v>
      </c>
      <c r="KZ12" t="e" vm="1">
        <f ca="1"/>
        <v>#NAME?</v>
      </c>
      <c r="LA12" t="e" vm="1">
        <f ca="1"/>
        <v>#NAME?</v>
      </c>
      <c r="LB12" t="e" vm="1">
        <f ca="1"/>
        <v>#NAME?</v>
      </c>
      <c r="LC12" t="e" vm="1">
        <f ca="1"/>
        <v>#NAME?</v>
      </c>
      <c r="LD12" t="e" vm="1">
        <f ca="1"/>
        <v>#NAME?</v>
      </c>
      <c r="LE12" t="e" vm="1">
        <f ca="1"/>
        <v>#NAME?</v>
      </c>
      <c r="LF12" t="e" vm="1">
        <f ca="1"/>
        <v>#NAME?</v>
      </c>
      <c r="LG12" t="e" vm="1">
        <f ca="1"/>
        <v>#NAME?</v>
      </c>
      <c r="LH12" t="e" vm="1">
        <f ca="1"/>
        <v>#NAME?</v>
      </c>
      <c r="LI12" t="e" vm="1">
        <f ca="1"/>
        <v>#NAME?</v>
      </c>
      <c r="LJ12" t="e" vm="1">
        <f ca="1"/>
        <v>#NAME?</v>
      </c>
      <c r="LK12" t="e" vm="1">
        <f ca="1"/>
        <v>#NAME?</v>
      </c>
      <c r="LL12" t="e" vm="1">
        <f ca="1"/>
        <v>#NAME?</v>
      </c>
      <c r="LM12" t="e" vm="1">
        <f ca="1"/>
        <v>#NAME?</v>
      </c>
      <c r="LN12" t="e" vm="1">
        <f ca="1"/>
        <v>#NAME?</v>
      </c>
      <c r="LO12" t="e" vm="1">
        <f ca="1"/>
        <v>#NAME?</v>
      </c>
      <c r="LP12" t="e" vm="1">
        <f ca="1"/>
        <v>#NAME?</v>
      </c>
      <c r="LQ12" t="e" vm="1">
        <f ca="1"/>
        <v>#NAME?</v>
      </c>
      <c r="LR12" t="e" vm="1">
        <f ca="1"/>
        <v>#NAME?</v>
      </c>
      <c r="LS12" t="e" vm="1">
        <f ca="1"/>
        <v>#NAME?</v>
      </c>
      <c r="LT12" t="e" vm="1">
        <f ca="1"/>
        <v>#NAME?</v>
      </c>
      <c r="LU12" t="e" vm="1">
        <f ca="1"/>
        <v>#NAME?</v>
      </c>
      <c r="LV12" t="e" vm="1">
        <f ca="1"/>
        <v>#NAME?</v>
      </c>
      <c r="LW12" t="e" vm="1">
        <f ca="1"/>
        <v>#NAME?</v>
      </c>
      <c r="LX12" t="e" vm="1">
        <f ca="1"/>
        <v>#NAME?</v>
      </c>
      <c r="LY12" t="e" vm="1">
        <f ca="1"/>
        <v>#NAME?</v>
      </c>
      <c r="LZ12" t="e" vm="1">
        <f ca="1"/>
        <v>#NAME?</v>
      </c>
      <c r="MA12" t="e" vm="1">
        <f ca="1"/>
        <v>#NAME?</v>
      </c>
      <c r="MB12" t="e" vm="1">
        <f ca="1"/>
        <v>#NAME?</v>
      </c>
      <c r="MC12" t="e" vm="1">
        <f ca="1"/>
        <v>#NAME?</v>
      </c>
      <c r="MD12" t="e" vm="1">
        <f ca="1"/>
        <v>#NAME?</v>
      </c>
      <c r="ME12" t="e" vm="1">
        <f ca="1"/>
        <v>#NAME?</v>
      </c>
      <c r="MF12" t="e" vm="1">
        <f ca="1"/>
        <v>#NAME?</v>
      </c>
      <c r="MG12" t="e" vm="1">
        <f ca="1"/>
        <v>#NAME?</v>
      </c>
      <c r="MH12" t="e" vm="1">
        <f ca="1"/>
        <v>#NAME?</v>
      </c>
      <c r="MI12" t="e" vm="1">
        <f ca="1"/>
        <v>#NAME?</v>
      </c>
      <c r="MJ12" t="e" vm="1">
        <f ca="1"/>
        <v>#NAME?</v>
      </c>
      <c r="MK12" t="e" vm="1">
        <f ca="1"/>
        <v>#NAME?</v>
      </c>
      <c r="ML12" t="e" vm="1">
        <f ca="1"/>
        <v>#NAME?</v>
      </c>
      <c r="MM12" t="e" vm="1">
        <f ca="1"/>
        <v>#NAME?</v>
      </c>
      <c r="MN12" t="e" vm="1">
        <f ca="1"/>
        <v>#NAME?</v>
      </c>
      <c r="MO12" t="e" vm="1">
        <f ca="1"/>
        <v>#NAME?</v>
      </c>
      <c r="MP12" t="e" vm="1">
        <f ca="1"/>
        <v>#NAME?</v>
      </c>
      <c r="MQ12" t="e" vm="1">
        <f ca="1"/>
        <v>#NAME?</v>
      </c>
      <c r="MR12" t="e" vm="1">
        <f ca="1"/>
        <v>#NAME?</v>
      </c>
      <c r="MS12" t="e" vm="1">
        <f ca="1"/>
        <v>#NAME?</v>
      </c>
      <c r="MT12" t="e" vm="1">
        <f ca="1"/>
        <v>#NAME?</v>
      </c>
      <c r="MU12" t="e" vm="1">
        <f ca="1"/>
        <v>#NAME?</v>
      </c>
      <c r="MV12" t="e" vm="1">
        <f ca="1"/>
        <v>#NAME?</v>
      </c>
      <c r="MW12" t="e" vm="1">
        <f ca="1"/>
        <v>#NAME?</v>
      </c>
      <c r="MX12" t="e" vm="1">
        <f ca="1"/>
        <v>#NAME?</v>
      </c>
      <c r="MY12" t="e" vm="1">
        <f ca="1"/>
        <v>#NAME?</v>
      </c>
      <c r="MZ12" t="e" vm="1">
        <f ca="1"/>
        <v>#NAME?</v>
      </c>
      <c r="NA12" t="e" vm="1">
        <f ca="1"/>
        <v>#NAME?</v>
      </c>
      <c r="NB12" t="e" vm="1">
        <f ca="1"/>
        <v>#NAME?</v>
      </c>
      <c r="NC12" t="e" vm="1">
        <f ca="1"/>
        <v>#NAME?</v>
      </c>
      <c r="ND12" t="e" vm="1">
        <f ca="1"/>
        <v>#NAME?</v>
      </c>
      <c r="NE12" t="e" vm="1">
        <f ca="1"/>
        <v>#NAME?</v>
      </c>
      <c r="NF12" t="e" vm="1">
        <f ca="1"/>
        <v>#NAME?</v>
      </c>
      <c r="NG12" t="e" vm="1">
        <f ca="1"/>
        <v>#NAME?</v>
      </c>
      <c r="NH12" t="e" vm="1">
        <f ca="1"/>
        <v>#NAME?</v>
      </c>
      <c r="NI12" t="e" vm="1">
        <f ca="1"/>
        <v>#NAME?</v>
      </c>
      <c r="NJ12" t="e" vm="1">
        <f ca="1"/>
        <v>#NAME?</v>
      </c>
      <c r="NK12" t="e" vm="1">
        <f ca="1"/>
        <v>#NAME?</v>
      </c>
      <c r="NL12" t="e" vm="1">
        <f ca="1"/>
        <v>#NAME?</v>
      </c>
      <c r="NM12" t="e" vm="1">
        <f ca="1"/>
        <v>#NAME?</v>
      </c>
      <c r="NN12" t="e" vm="1">
        <f ca="1"/>
        <v>#NAME?</v>
      </c>
      <c r="NO12" t="e" vm="1">
        <f ca="1"/>
        <v>#NAME?</v>
      </c>
    </row>
    <row r="13" spans="1:399">
      <c r="A13" t="s">
        <v>105</v>
      </c>
      <c r="B13" t="s">
        <v>1606</v>
      </c>
      <c r="C13">
        <v>8</v>
      </c>
      <c r="D13">
        <v>16</v>
      </c>
      <c r="E13" t="s">
        <v>1620</v>
      </c>
      <c r="F13">
        <v>696</v>
      </c>
      <c r="G13">
        <v>1</v>
      </c>
      <c r="H13" t="s">
        <v>1621</v>
      </c>
      <c r="J13" t="s">
        <v>105</v>
      </c>
      <c r="K13" t="s">
        <v>1782</v>
      </c>
      <c r="L13">
        <v>21</v>
      </c>
      <c r="M13" t="str">
        <f t="shared" si="0"/>
        <v>cvm!$Q$26#</v>
      </c>
      <c r="O13" t="str">
        <v>北京</v>
      </c>
      <c r="P13" t="e" cm="1" vm="1">
        <f t="array" aca="1" ref="P13:NI13" ca="1">TRANSPOSE(_xlfn.UNIQUE(_xlfn._xlws.FILTER(cvm[机型_配置],(cvm[地域]=O13))))</f>
        <v>#NAME?</v>
      </c>
      <c r="Q13" t="e" vm="1">
        <f ca="1"/>
        <v>#NAME?</v>
      </c>
      <c r="R13" t="e" vm="1">
        <f ca="1"/>
        <v>#NAME?</v>
      </c>
      <c r="S13" t="e" vm="1">
        <f ca="1"/>
        <v>#NAME?</v>
      </c>
      <c r="T13" t="e" vm="1">
        <f ca="1"/>
        <v>#NAME?</v>
      </c>
      <c r="U13" t="e" vm="1">
        <f ca="1"/>
        <v>#NAME?</v>
      </c>
      <c r="V13" t="e" vm="1">
        <f ca="1"/>
        <v>#NAME?</v>
      </c>
      <c r="W13" t="e" vm="1">
        <f ca="1"/>
        <v>#NAME?</v>
      </c>
      <c r="X13" t="e" vm="1">
        <f ca="1"/>
        <v>#NAME?</v>
      </c>
      <c r="Y13" t="e" vm="1">
        <f ca="1"/>
        <v>#NAME?</v>
      </c>
      <c r="Z13" t="e" vm="1">
        <f ca="1"/>
        <v>#NAME?</v>
      </c>
      <c r="AA13" t="e" vm="1">
        <f ca="1"/>
        <v>#NAME?</v>
      </c>
      <c r="AB13" t="e" vm="1">
        <f ca="1"/>
        <v>#NAME?</v>
      </c>
      <c r="AC13" t="e" vm="1">
        <f ca="1"/>
        <v>#NAME?</v>
      </c>
      <c r="AD13" t="e" vm="1">
        <f ca="1"/>
        <v>#NAME?</v>
      </c>
      <c r="AE13" t="e" vm="1">
        <f ca="1"/>
        <v>#NAME?</v>
      </c>
      <c r="AF13" t="e" vm="1">
        <f ca="1"/>
        <v>#NAME?</v>
      </c>
      <c r="AG13" t="e" vm="1">
        <f ca="1"/>
        <v>#NAME?</v>
      </c>
      <c r="AH13" t="e" vm="1">
        <f ca="1"/>
        <v>#NAME?</v>
      </c>
      <c r="AI13" t="e" vm="1">
        <f ca="1"/>
        <v>#NAME?</v>
      </c>
      <c r="AJ13" t="e" vm="1">
        <f ca="1"/>
        <v>#NAME?</v>
      </c>
      <c r="AK13" t="e" vm="1">
        <f ca="1"/>
        <v>#NAME?</v>
      </c>
      <c r="AL13" t="e" vm="1">
        <f ca="1"/>
        <v>#NAME?</v>
      </c>
      <c r="AM13" t="e" vm="1">
        <f ca="1"/>
        <v>#NAME?</v>
      </c>
      <c r="AN13" t="e" vm="1">
        <f ca="1"/>
        <v>#NAME?</v>
      </c>
      <c r="AO13" t="e" vm="1">
        <f ca="1"/>
        <v>#NAME?</v>
      </c>
      <c r="AP13" t="e" vm="1">
        <f ca="1"/>
        <v>#NAME?</v>
      </c>
      <c r="AQ13" t="e" vm="1">
        <f ca="1"/>
        <v>#NAME?</v>
      </c>
      <c r="AR13" t="e" vm="1">
        <f ca="1"/>
        <v>#NAME?</v>
      </c>
      <c r="AS13" t="e" vm="1">
        <f ca="1"/>
        <v>#NAME?</v>
      </c>
      <c r="AT13" t="e" vm="1">
        <f ca="1"/>
        <v>#NAME?</v>
      </c>
      <c r="AU13" t="e" vm="1">
        <f ca="1"/>
        <v>#NAME?</v>
      </c>
      <c r="AV13" t="e" vm="1">
        <f ca="1"/>
        <v>#NAME?</v>
      </c>
      <c r="AW13" t="e" vm="1">
        <f ca="1"/>
        <v>#NAME?</v>
      </c>
      <c r="AX13" t="e" vm="1">
        <f ca="1"/>
        <v>#NAME?</v>
      </c>
      <c r="AY13" t="e" vm="1">
        <f ca="1"/>
        <v>#NAME?</v>
      </c>
      <c r="AZ13" t="e" vm="1">
        <f ca="1"/>
        <v>#NAME?</v>
      </c>
      <c r="BA13" t="e" vm="1">
        <f ca="1"/>
        <v>#NAME?</v>
      </c>
      <c r="BB13" t="e" vm="1">
        <f ca="1"/>
        <v>#NAME?</v>
      </c>
      <c r="BC13" t="e" vm="1">
        <f ca="1"/>
        <v>#NAME?</v>
      </c>
      <c r="BD13" t="e" vm="1">
        <f ca="1"/>
        <v>#NAME?</v>
      </c>
      <c r="BE13" t="e" vm="1">
        <f ca="1"/>
        <v>#NAME?</v>
      </c>
      <c r="BF13" t="e" vm="1">
        <f ca="1"/>
        <v>#NAME?</v>
      </c>
      <c r="BG13" t="e" vm="1">
        <f ca="1"/>
        <v>#NAME?</v>
      </c>
      <c r="BH13" t="e" vm="1">
        <f ca="1"/>
        <v>#NAME?</v>
      </c>
      <c r="BI13" t="e" vm="1">
        <f ca="1"/>
        <v>#NAME?</v>
      </c>
      <c r="BJ13" t="e" vm="1">
        <f ca="1"/>
        <v>#NAME?</v>
      </c>
      <c r="BK13" t="e" vm="1">
        <f ca="1"/>
        <v>#NAME?</v>
      </c>
      <c r="BL13" t="e" vm="1">
        <f ca="1"/>
        <v>#NAME?</v>
      </c>
      <c r="BM13" t="e" vm="1">
        <f ca="1"/>
        <v>#NAME?</v>
      </c>
      <c r="BN13" t="e" vm="1">
        <f ca="1"/>
        <v>#NAME?</v>
      </c>
      <c r="BO13" t="e" vm="1">
        <f ca="1"/>
        <v>#NAME?</v>
      </c>
      <c r="BP13" t="e" vm="1">
        <f ca="1"/>
        <v>#NAME?</v>
      </c>
      <c r="BQ13" t="e" vm="1">
        <f ca="1"/>
        <v>#NAME?</v>
      </c>
      <c r="BR13" t="e" vm="1">
        <f ca="1"/>
        <v>#NAME?</v>
      </c>
      <c r="BS13" t="e" vm="1">
        <f ca="1"/>
        <v>#NAME?</v>
      </c>
      <c r="BT13" t="e" vm="1">
        <f ca="1"/>
        <v>#NAME?</v>
      </c>
      <c r="BU13" t="e" vm="1">
        <f ca="1"/>
        <v>#NAME?</v>
      </c>
      <c r="BV13" t="e" vm="1">
        <f ca="1"/>
        <v>#NAME?</v>
      </c>
      <c r="BW13" t="e" vm="1">
        <f ca="1"/>
        <v>#NAME?</v>
      </c>
      <c r="BX13" t="e" vm="1">
        <f ca="1"/>
        <v>#NAME?</v>
      </c>
      <c r="BY13" t="e" vm="1">
        <f ca="1"/>
        <v>#NAME?</v>
      </c>
      <c r="BZ13" t="e" vm="1">
        <f ca="1"/>
        <v>#NAME?</v>
      </c>
      <c r="CA13" t="e" vm="1">
        <f ca="1"/>
        <v>#NAME?</v>
      </c>
      <c r="CB13" t="e" vm="1">
        <f ca="1"/>
        <v>#NAME?</v>
      </c>
      <c r="CC13" t="e" vm="1">
        <f ca="1"/>
        <v>#NAME?</v>
      </c>
      <c r="CD13" t="e" vm="1">
        <f ca="1"/>
        <v>#NAME?</v>
      </c>
      <c r="CE13" t="e" vm="1">
        <f ca="1"/>
        <v>#NAME?</v>
      </c>
      <c r="CF13" t="e" vm="1">
        <f ca="1"/>
        <v>#NAME?</v>
      </c>
      <c r="CG13" t="e" vm="1">
        <f ca="1"/>
        <v>#NAME?</v>
      </c>
      <c r="CH13" t="e" vm="1">
        <f ca="1"/>
        <v>#NAME?</v>
      </c>
      <c r="CI13" t="e" vm="1">
        <f ca="1"/>
        <v>#NAME?</v>
      </c>
      <c r="CJ13" t="e" vm="1">
        <f ca="1"/>
        <v>#NAME?</v>
      </c>
      <c r="CK13" t="e" vm="1">
        <f ca="1"/>
        <v>#NAME?</v>
      </c>
      <c r="CL13" t="e" vm="1">
        <f ca="1"/>
        <v>#NAME?</v>
      </c>
      <c r="CM13" t="e" vm="1">
        <f ca="1"/>
        <v>#NAME?</v>
      </c>
      <c r="CN13" t="e" vm="1">
        <f ca="1"/>
        <v>#NAME?</v>
      </c>
      <c r="CO13" t="e" vm="1">
        <f ca="1"/>
        <v>#NAME?</v>
      </c>
      <c r="CP13" t="e" vm="1">
        <f ca="1"/>
        <v>#NAME?</v>
      </c>
      <c r="CQ13" t="e" vm="1">
        <f ca="1"/>
        <v>#NAME?</v>
      </c>
      <c r="CR13" t="e" vm="1">
        <f ca="1"/>
        <v>#NAME?</v>
      </c>
      <c r="CS13" t="e" vm="1">
        <f ca="1"/>
        <v>#NAME?</v>
      </c>
      <c r="CT13" t="e" vm="1">
        <f ca="1"/>
        <v>#NAME?</v>
      </c>
      <c r="CU13" t="e" vm="1">
        <f ca="1"/>
        <v>#NAME?</v>
      </c>
      <c r="CV13" t="e" vm="1">
        <f ca="1"/>
        <v>#NAME?</v>
      </c>
      <c r="CW13" t="e" vm="1">
        <f ca="1"/>
        <v>#NAME?</v>
      </c>
      <c r="CX13" t="e" vm="1">
        <f ca="1"/>
        <v>#NAME?</v>
      </c>
      <c r="CY13" t="e" vm="1">
        <f ca="1"/>
        <v>#NAME?</v>
      </c>
      <c r="CZ13" t="e" vm="1">
        <f ca="1"/>
        <v>#NAME?</v>
      </c>
      <c r="DA13" t="e" vm="1">
        <f ca="1"/>
        <v>#NAME?</v>
      </c>
      <c r="DB13" t="e" vm="1">
        <f ca="1"/>
        <v>#NAME?</v>
      </c>
      <c r="DC13" t="e" vm="1">
        <f ca="1"/>
        <v>#NAME?</v>
      </c>
      <c r="DD13" t="e" vm="1">
        <f ca="1"/>
        <v>#NAME?</v>
      </c>
      <c r="DE13" t="e" vm="1">
        <f ca="1"/>
        <v>#NAME?</v>
      </c>
      <c r="DF13" t="e" vm="1">
        <f ca="1"/>
        <v>#NAME?</v>
      </c>
      <c r="DG13" t="e" vm="1">
        <f ca="1"/>
        <v>#NAME?</v>
      </c>
      <c r="DH13" t="e" vm="1">
        <f ca="1"/>
        <v>#NAME?</v>
      </c>
      <c r="DI13" t="e" vm="1">
        <f ca="1"/>
        <v>#NAME?</v>
      </c>
      <c r="DJ13" t="e" vm="1">
        <f ca="1"/>
        <v>#NAME?</v>
      </c>
      <c r="DK13" t="e" vm="1">
        <f ca="1"/>
        <v>#NAME?</v>
      </c>
      <c r="DL13" t="e" vm="1">
        <f ca="1"/>
        <v>#NAME?</v>
      </c>
      <c r="DM13" t="e" vm="1">
        <f ca="1"/>
        <v>#NAME?</v>
      </c>
      <c r="DN13" t="e" vm="1">
        <f ca="1"/>
        <v>#NAME?</v>
      </c>
      <c r="DO13" t="e" vm="1">
        <f ca="1"/>
        <v>#NAME?</v>
      </c>
      <c r="DP13" t="e" vm="1">
        <f ca="1"/>
        <v>#NAME?</v>
      </c>
      <c r="DQ13" t="e" vm="1">
        <f ca="1"/>
        <v>#NAME?</v>
      </c>
      <c r="DR13" t="e" vm="1">
        <f ca="1"/>
        <v>#NAME?</v>
      </c>
      <c r="DS13" t="e" vm="1">
        <f ca="1"/>
        <v>#NAME?</v>
      </c>
      <c r="DT13" t="e" vm="1">
        <f ca="1"/>
        <v>#NAME?</v>
      </c>
      <c r="DU13" t="e" vm="1">
        <f ca="1"/>
        <v>#NAME?</v>
      </c>
      <c r="DV13" t="e" vm="1">
        <f ca="1"/>
        <v>#NAME?</v>
      </c>
      <c r="DW13" t="e" vm="1">
        <f ca="1"/>
        <v>#NAME?</v>
      </c>
      <c r="DX13" t="e" vm="1">
        <f ca="1"/>
        <v>#NAME?</v>
      </c>
      <c r="DY13" t="e" vm="1">
        <f ca="1"/>
        <v>#NAME?</v>
      </c>
      <c r="DZ13" t="e" vm="1">
        <f ca="1"/>
        <v>#NAME?</v>
      </c>
      <c r="EA13" t="e" vm="1">
        <f ca="1"/>
        <v>#NAME?</v>
      </c>
      <c r="EB13" t="e" vm="1">
        <f ca="1"/>
        <v>#NAME?</v>
      </c>
      <c r="EC13" t="e" vm="1">
        <f ca="1"/>
        <v>#NAME?</v>
      </c>
      <c r="ED13" t="e" vm="1">
        <f ca="1"/>
        <v>#NAME?</v>
      </c>
      <c r="EE13" t="e" vm="1">
        <f ca="1"/>
        <v>#NAME?</v>
      </c>
      <c r="EF13" t="e" vm="1">
        <f ca="1"/>
        <v>#NAME?</v>
      </c>
      <c r="EG13" t="e" vm="1">
        <f ca="1"/>
        <v>#NAME?</v>
      </c>
      <c r="EH13" t="e" vm="1">
        <f ca="1"/>
        <v>#NAME?</v>
      </c>
      <c r="EI13" t="e" vm="1">
        <f ca="1"/>
        <v>#NAME?</v>
      </c>
      <c r="EJ13" t="e" vm="1">
        <f ca="1"/>
        <v>#NAME?</v>
      </c>
      <c r="EK13" t="e" vm="1">
        <f ca="1"/>
        <v>#NAME?</v>
      </c>
      <c r="EL13" t="e" vm="1">
        <f ca="1"/>
        <v>#NAME?</v>
      </c>
      <c r="EM13" t="e" vm="1">
        <f ca="1"/>
        <v>#NAME?</v>
      </c>
      <c r="EN13" t="e" vm="1">
        <f ca="1"/>
        <v>#NAME?</v>
      </c>
      <c r="EO13" t="e" vm="1">
        <f ca="1"/>
        <v>#NAME?</v>
      </c>
      <c r="EP13" t="e" vm="1">
        <f ca="1"/>
        <v>#NAME?</v>
      </c>
      <c r="EQ13" t="e" vm="1">
        <f ca="1"/>
        <v>#NAME?</v>
      </c>
      <c r="ER13" t="e" vm="1">
        <f ca="1"/>
        <v>#NAME?</v>
      </c>
      <c r="ES13" t="e" vm="1">
        <f ca="1"/>
        <v>#NAME?</v>
      </c>
      <c r="ET13" t="e" vm="1">
        <f ca="1"/>
        <v>#NAME?</v>
      </c>
      <c r="EU13" t="e" vm="1">
        <f ca="1"/>
        <v>#NAME?</v>
      </c>
      <c r="EV13" t="e" vm="1">
        <f ca="1"/>
        <v>#NAME?</v>
      </c>
      <c r="EW13" t="e" vm="1">
        <f ca="1"/>
        <v>#NAME?</v>
      </c>
      <c r="EX13" t="e" vm="1">
        <f ca="1"/>
        <v>#NAME?</v>
      </c>
      <c r="EY13" t="e" vm="1">
        <f ca="1"/>
        <v>#NAME?</v>
      </c>
      <c r="EZ13" t="e" vm="1">
        <f ca="1"/>
        <v>#NAME?</v>
      </c>
      <c r="FA13" t="e" vm="1">
        <f ca="1"/>
        <v>#NAME?</v>
      </c>
      <c r="FB13" t="e" vm="1">
        <f ca="1"/>
        <v>#NAME?</v>
      </c>
      <c r="FC13" t="e" vm="1">
        <f ca="1"/>
        <v>#NAME?</v>
      </c>
      <c r="FD13" t="e" vm="1">
        <f ca="1"/>
        <v>#NAME?</v>
      </c>
      <c r="FE13" t="e" vm="1">
        <f ca="1"/>
        <v>#NAME?</v>
      </c>
      <c r="FF13" t="e" vm="1">
        <f ca="1"/>
        <v>#NAME?</v>
      </c>
      <c r="FG13" t="e" vm="1">
        <f ca="1"/>
        <v>#NAME?</v>
      </c>
      <c r="FH13" t="e" vm="1">
        <f ca="1"/>
        <v>#NAME?</v>
      </c>
      <c r="FI13" t="e" vm="1">
        <f ca="1"/>
        <v>#NAME?</v>
      </c>
      <c r="FJ13" t="e" vm="1">
        <f ca="1"/>
        <v>#NAME?</v>
      </c>
      <c r="FK13" t="e" vm="1">
        <f ca="1"/>
        <v>#NAME?</v>
      </c>
      <c r="FL13" t="e" vm="1">
        <f ca="1"/>
        <v>#NAME?</v>
      </c>
      <c r="FM13" t="e" vm="1">
        <f ca="1"/>
        <v>#NAME?</v>
      </c>
      <c r="FN13" t="e" vm="1">
        <f ca="1"/>
        <v>#NAME?</v>
      </c>
      <c r="FO13" t="e" vm="1">
        <f ca="1"/>
        <v>#NAME?</v>
      </c>
      <c r="FP13" t="e" vm="1">
        <f ca="1"/>
        <v>#NAME?</v>
      </c>
      <c r="FQ13" t="e" vm="1">
        <f ca="1"/>
        <v>#NAME?</v>
      </c>
      <c r="FR13" t="e" vm="1">
        <f ca="1"/>
        <v>#NAME?</v>
      </c>
      <c r="FS13" t="e" vm="1">
        <f ca="1"/>
        <v>#NAME?</v>
      </c>
      <c r="FT13" t="e" vm="1">
        <f ca="1"/>
        <v>#NAME?</v>
      </c>
      <c r="FU13" t="e" vm="1">
        <f ca="1"/>
        <v>#NAME?</v>
      </c>
      <c r="FV13" t="e" vm="1">
        <f ca="1"/>
        <v>#NAME?</v>
      </c>
      <c r="FW13" t="e" vm="1">
        <f ca="1"/>
        <v>#NAME?</v>
      </c>
      <c r="FX13" t="e" vm="1">
        <f ca="1"/>
        <v>#NAME?</v>
      </c>
      <c r="FY13" t="e" vm="1">
        <f ca="1"/>
        <v>#NAME?</v>
      </c>
      <c r="FZ13" t="e" vm="1">
        <f ca="1"/>
        <v>#NAME?</v>
      </c>
      <c r="GA13" t="e" vm="1">
        <f ca="1"/>
        <v>#NAME?</v>
      </c>
      <c r="GB13" t="e" vm="1">
        <f ca="1"/>
        <v>#NAME?</v>
      </c>
      <c r="GC13" t="e" vm="1">
        <f ca="1"/>
        <v>#NAME?</v>
      </c>
      <c r="GD13" t="e" vm="1">
        <f ca="1"/>
        <v>#NAME?</v>
      </c>
      <c r="GE13" t="e" vm="1">
        <f ca="1"/>
        <v>#NAME?</v>
      </c>
      <c r="GF13" t="e" vm="1">
        <f ca="1"/>
        <v>#NAME?</v>
      </c>
      <c r="GG13" t="e" vm="1">
        <f ca="1"/>
        <v>#NAME?</v>
      </c>
      <c r="GH13" t="e" vm="1">
        <f ca="1"/>
        <v>#NAME?</v>
      </c>
      <c r="GI13" t="e" vm="1">
        <f ca="1"/>
        <v>#NAME?</v>
      </c>
      <c r="GJ13" t="e" vm="1">
        <f ca="1"/>
        <v>#NAME?</v>
      </c>
      <c r="GK13" t="e" vm="1">
        <f ca="1"/>
        <v>#NAME?</v>
      </c>
      <c r="GL13" t="e" vm="1">
        <f ca="1"/>
        <v>#NAME?</v>
      </c>
      <c r="GM13" t="e" vm="1">
        <f ca="1"/>
        <v>#NAME?</v>
      </c>
      <c r="GN13" t="e" vm="1">
        <f ca="1"/>
        <v>#NAME?</v>
      </c>
      <c r="GO13" t="e" vm="1">
        <f ca="1"/>
        <v>#NAME?</v>
      </c>
      <c r="GP13" t="e" vm="1">
        <f ca="1"/>
        <v>#NAME?</v>
      </c>
      <c r="GQ13" t="e" vm="1">
        <f ca="1"/>
        <v>#NAME?</v>
      </c>
      <c r="GR13" t="e" vm="1">
        <f ca="1"/>
        <v>#NAME?</v>
      </c>
      <c r="GS13" t="e" vm="1">
        <f ca="1"/>
        <v>#NAME?</v>
      </c>
      <c r="GT13" t="e" vm="1">
        <f ca="1"/>
        <v>#NAME?</v>
      </c>
      <c r="GU13" t="e" vm="1">
        <f ca="1"/>
        <v>#NAME?</v>
      </c>
      <c r="GV13" t="e" vm="1">
        <f ca="1"/>
        <v>#NAME?</v>
      </c>
      <c r="GW13" t="e" vm="1">
        <f ca="1"/>
        <v>#NAME?</v>
      </c>
      <c r="GX13" t="e" vm="1">
        <f ca="1"/>
        <v>#NAME?</v>
      </c>
      <c r="GY13" t="e" vm="1">
        <f ca="1"/>
        <v>#NAME?</v>
      </c>
      <c r="GZ13" t="e" vm="1">
        <f ca="1"/>
        <v>#NAME?</v>
      </c>
      <c r="HA13" t="e" vm="1">
        <f ca="1"/>
        <v>#NAME?</v>
      </c>
      <c r="HB13" t="e" vm="1">
        <f ca="1"/>
        <v>#NAME?</v>
      </c>
      <c r="HC13" t="e" vm="1">
        <f ca="1"/>
        <v>#NAME?</v>
      </c>
      <c r="HD13" t="e" vm="1">
        <f ca="1"/>
        <v>#NAME?</v>
      </c>
      <c r="HE13" t="e" vm="1">
        <f ca="1"/>
        <v>#NAME?</v>
      </c>
      <c r="HF13" t="e" vm="1">
        <f ca="1"/>
        <v>#NAME?</v>
      </c>
      <c r="HG13" t="e" vm="1">
        <f ca="1"/>
        <v>#NAME?</v>
      </c>
      <c r="HH13" t="e" vm="1">
        <f ca="1"/>
        <v>#NAME?</v>
      </c>
      <c r="HI13" t="e" vm="1">
        <f ca="1"/>
        <v>#NAME?</v>
      </c>
      <c r="HJ13" t="e" vm="1">
        <f ca="1"/>
        <v>#NAME?</v>
      </c>
      <c r="HK13" t="e" vm="1">
        <f ca="1"/>
        <v>#NAME?</v>
      </c>
      <c r="HL13" t="e" vm="1">
        <f ca="1"/>
        <v>#NAME?</v>
      </c>
      <c r="HM13" t="e" vm="1">
        <f ca="1"/>
        <v>#NAME?</v>
      </c>
      <c r="HN13" t="e" vm="1">
        <f ca="1"/>
        <v>#NAME?</v>
      </c>
      <c r="HO13" t="e" vm="1">
        <f ca="1"/>
        <v>#NAME?</v>
      </c>
      <c r="HP13" t="e" vm="1">
        <f ca="1"/>
        <v>#NAME?</v>
      </c>
      <c r="HQ13" t="e" vm="1">
        <f ca="1"/>
        <v>#NAME?</v>
      </c>
      <c r="HR13" t="e" vm="1">
        <f ca="1"/>
        <v>#NAME?</v>
      </c>
      <c r="HS13" t="e" vm="1">
        <f ca="1"/>
        <v>#NAME?</v>
      </c>
      <c r="HT13" t="e" vm="1">
        <f ca="1"/>
        <v>#NAME?</v>
      </c>
      <c r="HU13" t="e" vm="1">
        <f ca="1"/>
        <v>#NAME?</v>
      </c>
      <c r="HV13" t="e" vm="1">
        <f ca="1"/>
        <v>#NAME?</v>
      </c>
      <c r="HW13" t="e" vm="1">
        <f ca="1"/>
        <v>#NAME?</v>
      </c>
      <c r="HX13" t="e" vm="1">
        <f ca="1"/>
        <v>#NAME?</v>
      </c>
      <c r="HY13" t="e" vm="1">
        <f ca="1"/>
        <v>#NAME?</v>
      </c>
      <c r="HZ13" t="e" vm="1">
        <f ca="1"/>
        <v>#NAME?</v>
      </c>
      <c r="IA13" t="e" vm="1">
        <f ca="1"/>
        <v>#NAME?</v>
      </c>
      <c r="IB13" t="e" vm="1">
        <f ca="1"/>
        <v>#NAME?</v>
      </c>
      <c r="IC13" t="e" vm="1">
        <f ca="1"/>
        <v>#NAME?</v>
      </c>
      <c r="ID13" t="e" vm="1">
        <f ca="1"/>
        <v>#NAME?</v>
      </c>
      <c r="IE13" t="e" vm="1">
        <f ca="1"/>
        <v>#NAME?</v>
      </c>
      <c r="IF13" t="e" vm="1">
        <f ca="1"/>
        <v>#NAME?</v>
      </c>
      <c r="IG13" t="e" vm="1">
        <f ca="1"/>
        <v>#NAME?</v>
      </c>
      <c r="IH13" t="e" vm="1">
        <f ca="1"/>
        <v>#NAME?</v>
      </c>
      <c r="II13" t="e" vm="1">
        <f ca="1"/>
        <v>#NAME?</v>
      </c>
      <c r="IJ13" t="e" vm="1">
        <f ca="1"/>
        <v>#NAME?</v>
      </c>
      <c r="IK13" t="e" vm="1">
        <f ca="1"/>
        <v>#NAME?</v>
      </c>
      <c r="IL13" t="e" vm="1">
        <f ca="1"/>
        <v>#NAME?</v>
      </c>
      <c r="IM13" t="e" vm="1">
        <f ca="1"/>
        <v>#NAME?</v>
      </c>
      <c r="IN13" t="e" vm="1">
        <f ca="1"/>
        <v>#NAME?</v>
      </c>
      <c r="IO13" t="e" vm="1">
        <f ca="1"/>
        <v>#NAME?</v>
      </c>
      <c r="IP13" t="e" vm="1">
        <f ca="1"/>
        <v>#NAME?</v>
      </c>
      <c r="IQ13" t="e" vm="1">
        <f ca="1"/>
        <v>#NAME?</v>
      </c>
      <c r="IR13" t="e" vm="1">
        <f ca="1"/>
        <v>#NAME?</v>
      </c>
      <c r="IS13" t="e" vm="1">
        <f ca="1"/>
        <v>#NAME?</v>
      </c>
      <c r="IT13" t="e" vm="1">
        <f ca="1"/>
        <v>#NAME?</v>
      </c>
      <c r="IU13" t="e" vm="1">
        <f ca="1"/>
        <v>#NAME?</v>
      </c>
      <c r="IV13" t="e" vm="1">
        <f ca="1"/>
        <v>#NAME?</v>
      </c>
      <c r="IW13" t="e" vm="1">
        <f ca="1"/>
        <v>#NAME?</v>
      </c>
      <c r="IX13" t="e" vm="1">
        <f ca="1"/>
        <v>#NAME?</v>
      </c>
      <c r="IY13" t="e" vm="1">
        <f ca="1"/>
        <v>#NAME?</v>
      </c>
      <c r="IZ13" t="e" vm="1">
        <f ca="1"/>
        <v>#NAME?</v>
      </c>
      <c r="JA13" t="e" vm="1">
        <f ca="1"/>
        <v>#NAME?</v>
      </c>
      <c r="JB13" t="e" vm="1">
        <f ca="1"/>
        <v>#NAME?</v>
      </c>
      <c r="JC13" t="e" vm="1">
        <f ca="1"/>
        <v>#NAME?</v>
      </c>
      <c r="JD13" t="e" vm="1">
        <f ca="1"/>
        <v>#NAME?</v>
      </c>
      <c r="JE13" t="e" vm="1">
        <f ca="1"/>
        <v>#NAME?</v>
      </c>
      <c r="JF13" t="e" vm="1">
        <f ca="1"/>
        <v>#NAME?</v>
      </c>
      <c r="JG13" t="e" vm="1">
        <f ca="1"/>
        <v>#NAME?</v>
      </c>
      <c r="JH13" t="e" vm="1">
        <f ca="1"/>
        <v>#NAME?</v>
      </c>
      <c r="JI13" t="e" vm="1">
        <f ca="1"/>
        <v>#NAME?</v>
      </c>
      <c r="JJ13" t="e" vm="1">
        <f ca="1"/>
        <v>#NAME?</v>
      </c>
      <c r="JK13" t="e" vm="1">
        <f ca="1"/>
        <v>#NAME?</v>
      </c>
      <c r="JL13" t="e" vm="1">
        <f ca="1"/>
        <v>#NAME?</v>
      </c>
      <c r="JM13" t="e" vm="1">
        <f ca="1"/>
        <v>#NAME?</v>
      </c>
      <c r="JN13" t="e" vm="1">
        <f ca="1"/>
        <v>#NAME?</v>
      </c>
      <c r="JO13" t="e" vm="1">
        <f ca="1"/>
        <v>#NAME?</v>
      </c>
      <c r="JP13" t="e" vm="1">
        <f ca="1"/>
        <v>#NAME?</v>
      </c>
      <c r="JQ13" t="e" vm="1">
        <f ca="1"/>
        <v>#NAME?</v>
      </c>
      <c r="JR13" t="e" vm="1">
        <f ca="1"/>
        <v>#NAME?</v>
      </c>
      <c r="JS13" t="e" vm="1">
        <f ca="1"/>
        <v>#NAME?</v>
      </c>
      <c r="JT13" t="e" vm="1">
        <f ca="1"/>
        <v>#NAME?</v>
      </c>
      <c r="JU13" t="e" vm="1">
        <f ca="1"/>
        <v>#NAME?</v>
      </c>
      <c r="JV13" t="e" vm="1">
        <f ca="1"/>
        <v>#NAME?</v>
      </c>
      <c r="JW13" t="e" vm="1">
        <f ca="1"/>
        <v>#NAME?</v>
      </c>
      <c r="JX13" t="e" vm="1">
        <f ca="1"/>
        <v>#NAME?</v>
      </c>
      <c r="JY13" t="e" vm="1">
        <f ca="1"/>
        <v>#NAME?</v>
      </c>
      <c r="JZ13" t="e" vm="1">
        <f ca="1"/>
        <v>#NAME?</v>
      </c>
      <c r="KA13" t="e" vm="1">
        <f ca="1"/>
        <v>#NAME?</v>
      </c>
      <c r="KB13" t="e" vm="1">
        <f ca="1"/>
        <v>#NAME?</v>
      </c>
      <c r="KC13" t="e" vm="1">
        <f ca="1"/>
        <v>#NAME?</v>
      </c>
      <c r="KD13" t="e" vm="1">
        <f ca="1"/>
        <v>#NAME?</v>
      </c>
      <c r="KE13" t="e" vm="1">
        <f ca="1"/>
        <v>#NAME?</v>
      </c>
      <c r="KF13" t="e" vm="1">
        <f ca="1"/>
        <v>#NAME?</v>
      </c>
      <c r="KG13" t="e" vm="1">
        <f ca="1"/>
        <v>#NAME?</v>
      </c>
      <c r="KH13" t="e" vm="1">
        <f ca="1"/>
        <v>#NAME?</v>
      </c>
      <c r="KI13" t="e" vm="1">
        <f ca="1"/>
        <v>#NAME?</v>
      </c>
      <c r="KJ13" t="e" vm="1">
        <f ca="1"/>
        <v>#NAME?</v>
      </c>
      <c r="KK13" t="e" vm="1">
        <f ca="1"/>
        <v>#NAME?</v>
      </c>
      <c r="KL13" t="e" vm="1">
        <f ca="1"/>
        <v>#NAME?</v>
      </c>
      <c r="KM13" t="e" vm="1">
        <f ca="1"/>
        <v>#NAME?</v>
      </c>
      <c r="KN13" t="e" vm="1">
        <f ca="1"/>
        <v>#NAME?</v>
      </c>
      <c r="KO13" t="e" vm="1">
        <f ca="1"/>
        <v>#NAME?</v>
      </c>
      <c r="KP13" t="e" vm="1">
        <f ca="1"/>
        <v>#NAME?</v>
      </c>
      <c r="KQ13" t="e" vm="1">
        <f ca="1"/>
        <v>#NAME?</v>
      </c>
      <c r="KR13" t="e" vm="1">
        <f ca="1"/>
        <v>#NAME?</v>
      </c>
      <c r="KS13" t="e" vm="1">
        <f ca="1"/>
        <v>#NAME?</v>
      </c>
      <c r="KT13" t="e" vm="1">
        <f ca="1"/>
        <v>#NAME?</v>
      </c>
      <c r="KU13" t="e" vm="1">
        <f ca="1"/>
        <v>#NAME?</v>
      </c>
      <c r="KV13" t="e" vm="1">
        <f ca="1"/>
        <v>#NAME?</v>
      </c>
      <c r="KW13" t="e" vm="1">
        <f ca="1"/>
        <v>#NAME?</v>
      </c>
      <c r="KX13" t="e" vm="1">
        <f ca="1"/>
        <v>#NAME?</v>
      </c>
      <c r="KY13" t="e" vm="1">
        <f ca="1"/>
        <v>#NAME?</v>
      </c>
      <c r="KZ13" t="e" vm="1">
        <f ca="1"/>
        <v>#NAME?</v>
      </c>
      <c r="LA13" t="e" vm="1">
        <f ca="1"/>
        <v>#NAME?</v>
      </c>
      <c r="LB13" t="e" vm="1">
        <f ca="1"/>
        <v>#NAME?</v>
      </c>
      <c r="LC13" t="e" vm="1">
        <f ca="1"/>
        <v>#NAME?</v>
      </c>
      <c r="LD13" t="e" vm="1">
        <f ca="1"/>
        <v>#NAME?</v>
      </c>
      <c r="LE13" t="e" vm="1">
        <f ca="1"/>
        <v>#NAME?</v>
      </c>
      <c r="LF13" t="e" vm="1">
        <f ca="1"/>
        <v>#NAME?</v>
      </c>
      <c r="LG13" t="e" vm="1">
        <f ca="1"/>
        <v>#NAME?</v>
      </c>
      <c r="LH13" t="e" vm="1">
        <f ca="1"/>
        <v>#NAME?</v>
      </c>
      <c r="LI13" t="e" vm="1">
        <f ca="1"/>
        <v>#NAME?</v>
      </c>
      <c r="LJ13" t="e" vm="1">
        <f ca="1"/>
        <v>#NAME?</v>
      </c>
      <c r="LK13" t="e" vm="1">
        <f ca="1"/>
        <v>#NAME?</v>
      </c>
      <c r="LL13" t="e" vm="1">
        <f ca="1"/>
        <v>#NAME?</v>
      </c>
      <c r="LM13" t="e" vm="1">
        <f ca="1"/>
        <v>#NAME?</v>
      </c>
      <c r="LN13" t="e" vm="1">
        <f ca="1"/>
        <v>#NAME?</v>
      </c>
      <c r="LO13" t="e" vm="1">
        <f ca="1"/>
        <v>#NAME?</v>
      </c>
      <c r="LP13" t="e" vm="1">
        <f ca="1"/>
        <v>#NAME?</v>
      </c>
      <c r="LQ13" t="e" vm="1">
        <f ca="1"/>
        <v>#NAME?</v>
      </c>
      <c r="LR13" t="e" vm="1">
        <f ca="1"/>
        <v>#NAME?</v>
      </c>
      <c r="LS13" t="e" vm="1">
        <f ca="1"/>
        <v>#NAME?</v>
      </c>
      <c r="LT13" t="e" vm="1">
        <f ca="1"/>
        <v>#NAME?</v>
      </c>
      <c r="LU13" t="e" vm="1">
        <f ca="1"/>
        <v>#NAME?</v>
      </c>
      <c r="LV13" t="e" vm="1">
        <f ca="1"/>
        <v>#NAME?</v>
      </c>
      <c r="LW13" t="e" vm="1">
        <f ca="1"/>
        <v>#NAME?</v>
      </c>
      <c r="LX13" t="e" vm="1">
        <f ca="1"/>
        <v>#NAME?</v>
      </c>
      <c r="LY13" t="e" vm="1">
        <f ca="1"/>
        <v>#NAME?</v>
      </c>
      <c r="LZ13" t="e" vm="1">
        <f ca="1"/>
        <v>#NAME?</v>
      </c>
      <c r="MA13" t="e" vm="1">
        <f ca="1"/>
        <v>#NAME?</v>
      </c>
      <c r="MB13" t="e" vm="1">
        <f ca="1"/>
        <v>#NAME?</v>
      </c>
      <c r="MC13" t="e" vm="1">
        <f ca="1"/>
        <v>#NAME?</v>
      </c>
      <c r="MD13" t="e" vm="1">
        <f ca="1"/>
        <v>#NAME?</v>
      </c>
      <c r="ME13" t="e" vm="1">
        <f ca="1"/>
        <v>#NAME?</v>
      </c>
      <c r="MF13" t="e" vm="1">
        <f ca="1"/>
        <v>#NAME?</v>
      </c>
      <c r="MG13" t="e" vm="1">
        <f ca="1"/>
        <v>#NAME?</v>
      </c>
      <c r="MH13" t="e" vm="1">
        <f ca="1"/>
        <v>#NAME?</v>
      </c>
      <c r="MI13" t="e" vm="1">
        <f ca="1"/>
        <v>#NAME?</v>
      </c>
      <c r="MJ13" t="e" vm="1">
        <f ca="1"/>
        <v>#NAME?</v>
      </c>
      <c r="MK13" t="e" vm="1">
        <f ca="1"/>
        <v>#NAME?</v>
      </c>
      <c r="ML13" t="e" vm="1">
        <f ca="1"/>
        <v>#NAME?</v>
      </c>
      <c r="MM13" t="e" vm="1">
        <f ca="1"/>
        <v>#NAME?</v>
      </c>
      <c r="MN13" t="e" vm="1">
        <f ca="1"/>
        <v>#NAME?</v>
      </c>
      <c r="MO13" t="e" vm="1">
        <f ca="1"/>
        <v>#NAME?</v>
      </c>
      <c r="MP13" t="e" vm="1">
        <f ca="1"/>
        <v>#NAME?</v>
      </c>
      <c r="MQ13" t="e" vm="1">
        <f ca="1"/>
        <v>#NAME?</v>
      </c>
      <c r="MR13" t="e" vm="1">
        <f ca="1"/>
        <v>#NAME?</v>
      </c>
      <c r="MS13" t="e" vm="1">
        <f ca="1"/>
        <v>#NAME?</v>
      </c>
      <c r="MT13" t="e" vm="1">
        <f ca="1"/>
        <v>#NAME?</v>
      </c>
      <c r="MU13" t="e" vm="1">
        <f ca="1"/>
        <v>#NAME?</v>
      </c>
      <c r="MV13" t="e" vm="1">
        <f ca="1"/>
        <v>#NAME?</v>
      </c>
      <c r="MW13" t="e" vm="1">
        <f ca="1"/>
        <v>#NAME?</v>
      </c>
      <c r="MX13" t="e" vm="1">
        <f ca="1"/>
        <v>#NAME?</v>
      </c>
      <c r="MY13" t="e" vm="1">
        <f ca="1"/>
        <v>#NAME?</v>
      </c>
      <c r="MZ13" t="e" vm="1">
        <f ca="1"/>
        <v>#NAME?</v>
      </c>
      <c r="NA13" t="e" vm="1">
        <f ca="1"/>
        <v>#NAME?</v>
      </c>
      <c r="NB13" t="e" vm="1">
        <f ca="1"/>
        <v>#NAME?</v>
      </c>
      <c r="NC13" t="e" vm="1">
        <f ca="1"/>
        <v>#NAME?</v>
      </c>
      <c r="ND13" t="e" vm="1">
        <f ca="1"/>
        <v>#NAME?</v>
      </c>
      <c r="NE13" t="e" vm="1">
        <f ca="1"/>
        <v>#NAME?</v>
      </c>
      <c r="NF13" t="e" vm="1">
        <f ca="1"/>
        <v>#NAME?</v>
      </c>
      <c r="NG13" t="e" vm="1">
        <f ca="1"/>
        <v>#NAME?</v>
      </c>
      <c r="NH13" t="e" vm="1">
        <f ca="1"/>
        <v>#NAME?</v>
      </c>
      <c r="NI13" t="e" vm="1">
        <f ca="1"/>
        <v>#NAME?</v>
      </c>
    </row>
    <row r="14" spans="1:399">
      <c r="A14" t="s">
        <v>105</v>
      </c>
      <c r="B14" t="s">
        <v>1606</v>
      </c>
      <c r="C14">
        <v>8</v>
      </c>
      <c r="D14">
        <v>32</v>
      </c>
      <c r="E14" t="s">
        <v>1622</v>
      </c>
      <c r="F14">
        <v>1044</v>
      </c>
      <c r="G14">
        <v>1</v>
      </c>
      <c r="H14" t="s">
        <v>1623</v>
      </c>
      <c r="J14" t="s">
        <v>105</v>
      </c>
      <c r="K14" t="s">
        <v>1806</v>
      </c>
      <c r="L14">
        <v>16</v>
      </c>
      <c r="M14" t="str">
        <f t="shared" si="0"/>
        <v>cvm!$Q$27#</v>
      </c>
    </row>
    <row r="15" spans="1:399">
      <c r="A15" t="s">
        <v>105</v>
      </c>
      <c r="B15" t="s">
        <v>1606</v>
      </c>
      <c r="C15">
        <v>16</v>
      </c>
      <c r="D15">
        <v>32</v>
      </c>
      <c r="E15" t="s">
        <v>1624</v>
      </c>
      <c r="F15">
        <v>1392</v>
      </c>
      <c r="G15">
        <v>1</v>
      </c>
      <c r="H15" t="s">
        <v>1625</v>
      </c>
      <c r="J15" t="s">
        <v>105</v>
      </c>
      <c r="K15" t="s">
        <v>1824</v>
      </c>
      <c r="L15">
        <v>19</v>
      </c>
      <c r="M15" t="str">
        <f t="shared" si="0"/>
        <v>cvm!$Q$28#</v>
      </c>
    </row>
    <row r="16" spans="1:399">
      <c r="A16" t="s">
        <v>105</v>
      </c>
      <c r="B16" t="s">
        <v>1606</v>
      </c>
      <c r="C16">
        <v>16</v>
      </c>
      <c r="D16">
        <v>64</v>
      </c>
      <c r="E16" t="s">
        <v>1626</v>
      </c>
      <c r="F16">
        <v>2088</v>
      </c>
      <c r="G16">
        <v>1</v>
      </c>
      <c r="H16" t="s">
        <v>1627</v>
      </c>
      <c r="J16" t="s">
        <v>105</v>
      </c>
      <c r="K16" t="s">
        <v>1847</v>
      </c>
      <c r="L16">
        <v>18</v>
      </c>
      <c r="M16" t="str">
        <f t="shared" si="0"/>
        <v>cvm!$Q$29#</v>
      </c>
    </row>
    <row r="17" spans="1:17">
      <c r="A17" t="s">
        <v>105</v>
      </c>
      <c r="B17" t="s">
        <v>1606</v>
      </c>
      <c r="C17">
        <v>32</v>
      </c>
      <c r="D17">
        <v>64</v>
      </c>
      <c r="E17" t="s">
        <v>1628</v>
      </c>
      <c r="F17">
        <v>2784</v>
      </c>
      <c r="G17">
        <v>1</v>
      </c>
      <c r="H17" t="s">
        <v>1629</v>
      </c>
      <c r="J17" t="s">
        <v>105</v>
      </c>
      <c r="K17" t="s">
        <v>1869</v>
      </c>
      <c r="L17">
        <v>4</v>
      </c>
      <c r="M17" t="str">
        <f t="shared" si="0"/>
        <v>cvm!$Q$30#</v>
      </c>
      <c r="O17" s="21"/>
      <c r="P17" s="21"/>
      <c r="Q17" s="21"/>
    </row>
    <row r="18" spans="1:17">
      <c r="A18" t="s">
        <v>105</v>
      </c>
      <c r="B18" t="s">
        <v>1606</v>
      </c>
      <c r="C18">
        <v>32</v>
      </c>
      <c r="D18">
        <v>128</v>
      </c>
      <c r="E18" t="s">
        <v>1630</v>
      </c>
      <c r="F18">
        <v>4176</v>
      </c>
      <c r="G18">
        <v>1</v>
      </c>
      <c r="H18" t="s">
        <v>1631</v>
      </c>
      <c r="J18" t="s">
        <v>105</v>
      </c>
      <c r="K18" t="s">
        <v>1875</v>
      </c>
      <c r="L18">
        <v>3</v>
      </c>
      <c r="M18" t="str">
        <f t="shared" si="0"/>
        <v>cvm!$Q$31#</v>
      </c>
      <c r="O18" s="20" t="s">
        <v>1632</v>
      </c>
      <c r="P18" s="20"/>
      <c r="Q18" s="20" t="s">
        <v>1633</v>
      </c>
    </row>
    <row r="19" spans="1:17">
      <c r="A19" t="s">
        <v>105</v>
      </c>
      <c r="B19" t="s">
        <v>1606</v>
      </c>
      <c r="C19">
        <v>48</v>
      </c>
      <c r="D19">
        <v>96</v>
      </c>
      <c r="E19" t="s">
        <v>1634</v>
      </c>
      <c r="F19">
        <v>4176</v>
      </c>
      <c r="G19">
        <v>1</v>
      </c>
      <c r="H19" t="s">
        <v>1635</v>
      </c>
      <c r="J19" t="s">
        <v>105</v>
      </c>
      <c r="K19" t="s">
        <v>1880</v>
      </c>
      <c r="L19">
        <v>5</v>
      </c>
      <c r="M19" t="str">
        <f t="shared" si="0"/>
        <v>cvm!$Q$32#</v>
      </c>
      <c r="O19" t="str" cm="1">
        <f t="array" ref="O19:O349">cvm地域_机型[地域]</f>
        <v>广州</v>
      </c>
      <c r="P19" t="str" cm="1">
        <f t="array" ref="P19:P349">cvm地域_机型[机型]</f>
        <v>标准型 S6</v>
      </c>
      <c r="Q19" t="e" cm="1" vm="1">
        <f t="array" aca="1" ref="Q19" ca="1">TRANSPOSE(_xlfn.UNIQUE(_xlfn._xlws.FILTER(cvm[配置],(cvm[地域]=O19)*(cvm[机型]=P19))))</f>
        <v>#NAME?</v>
      </c>
    </row>
    <row r="20" spans="1:17">
      <c r="A20" t="s">
        <v>105</v>
      </c>
      <c r="B20" t="s">
        <v>1606</v>
      </c>
      <c r="C20">
        <v>48</v>
      </c>
      <c r="D20">
        <v>192</v>
      </c>
      <c r="E20" t="s">
        <v>1636</v>
      </c>
      <c r="F20">
        <v>6264</v>
      </c>
      <c r="G20">
        <v>1</v>
      </c>
      <c r="H20" t="s">
        <v>1637</v>
      </c>
      <c r="J20" t="s">
        <v>105</v>
      </c>
      <c r="K20" t="s">
        <v>1886</v>
      </c>
      <c r="L20">
        <v>9</v>
      </c>
      <c r="M20" t="str">
        <f t="shared" si="0"/>
        <v>cvm!$Q$33#</v>
      </c>
      <c r="O20" t="str">
        <v>广州</v>
      </c>
      <c r="P20" t="str">
        <v>标准型 SA2</v>
      </c>
      <c r="Q20" t="e" cm="1" vm="1">
        <f t="array" aca="1" ref="Q20" ca="1">TRANSPOSE(_xlfn.UNIQUE(_xlfn._xlws.FILTER(cvm[配置],(cvm[地域]=O20)*(cvm[机型]=P20))))</f>
        <v>#NAME?</v>
      </c>
    </row>
    <row r="21" spans="1:17">
      <c r="A21" t="s">
        <v>105</v>
      </c>
      <c r="B21" t="s">
        <v>1606</v>
      </c>
      <c r="C21">
        <v>62</v>
      </c>
      <c r="D21">
        <v>216</v>
      </c>
      <c r="E21" t="s">
        <v>1638</v>
      </c>
      <c r="F21">
        <v>7395</v>
      </c>
      <c r="G21">
        <v>1</v>
      </c>
      <c r="H21" t="s">
        <v>1639</v>
      </c>
      <c r="J21" t="s">
        <v>105</v>
      </c>
      <c r="K21" t="s">
        <v>1905</v>
      </c>
      <c r="L21">
        <v>6</v>
      </c>
      <c r="M21" t="str">
        <f t="shared" si="0"/>
        <v>cvm!$Q$34#</v>
      </c>
      <c r="O21" t="str">
        <v>广州</v>
      </c>
      <c r="P21" t="str">
        <v>标准型 S5</v>
      </c>
      <c r="Q21" t="e" cm="1" vm="1">
        <f t="array" aca="1" ref="Q21" ca="1">TRANSPOSE(_xlfn.UNIQUE(_xlfn._xlws.FILTER(cvm[配置],(cvm[地域]=O21)*(cvm[机型]=P21))))</f>
        <v>#NAME?</v>
      </c>
    </row>
    <row r="22" spans="1:17">
      <c r="A22" t="s">
        <v>105</v>
      </c>
      <c r="B22" t="s">
        <v>1606</v>
      </c>
      <c r="C22">
        <v>64</v>
      </c>
      <c r="D22">
        <v>256</v>
      </c>
      <c r="E22" t="s">
        <v>1640</v>
      </c>
      <c r="F22">
        <v>8352</v>
      </c>
      <c r="G22">
        <v>1</v>
      </c>
      <c r="H22" t="s">
        <v>1641</v>
      </c>
      <c r="J22" t="s">
        <v>105</v>
      </c>
      <c r="K22" t="s">
        <v>1914</v>
      </c>
      <c r="L22">
        <v>8</v>
      </c>
      <c r="M22" t="str">
        <f t="shared" si="0"/>
        <v>cvm!$Q$35#</v>
      </c>
      <c r="O22" t="str">
        <v>广州</v>
      </c>
      <c r="P22" t="str">
        <v>标准存储增强型 S5se</v>
      </c>
      <c r="Q22" t="e" cm="1" vm="1">
        <f t="array" aca="1" ref="Q22" ca="1">TRANSPOSE(_xlfn.UNIQUE(_xlfn._xlws.FILTER(cvm[配置],(cvm[地域]=O22)*(cvm[机型]=P22))))</f>
        <v>#NAME?</v>
      </c>
    </row>
    <row r="23" spans="1:17">
      <c r="A23" t="s">
        <v>105</v>
      </c>
      <c r="B23" t="s">
        <v>1606</v>
      </c>
      <c r="C23">
        <v>124</v>
      </c>
      <c r="D23">
        <v>432</v>
      </c>
      <c r="E23" t="s">
        <v>1642</v>
      </c>
      <c r="F23">
        <v>14790</v>
      </c>
      <c r="G23">
        <v>1</v>
      </c>
      <c r="H23" t="s">
        <v>1643</v>
      </c>
      <c r="J23" t="s">
        <v>105</v>
      </c>
      <c r="K23" t="s">
        <v>1926</v>
      </c>
      <c r="L23">
        <v>12</v>
      </c>
      <c r="M23" t="str">
        <f t="shared" si="0"/>
        <v>cvm!$Q$36#</v>
      </c>
      <c r="O23" t="str">
        <v>广州</v>
      </c>
      <c r="P23" t="str">
        <v>标准型 SA3</v>
      </c>
      <c r="Q23" t="e" cm="1" vm="1">
        <f t="array" aca="1" ref="Q23" ca="1">TRANSPOSE(_xlfn.UNIQUE(_xlfn._xlws.FILTER(cvm[配置],(cvm[地域]=O23)*(cvm[机型]=P23))))</f>
        <v>#NAME?</v>
      </c>
    </row>
    <row r="24" spans="1:17">
      <c r="A24" t="s">
        <v>105</v>
      </c>
      <c r="B24" t="s">
        <v>1644</v>
      </c>
      <c r="C24">
        <v>1</v>
      </c>
      <c r="D24">
        <v>1</v>
      </c>
      <c r="E24" t="s">
        <v>1607</v>
      </c>
      <c r="F24">
        <v>29</v>
      </c>
      <c r="G24">
        <v>1</v>
      </c>
      <c r="H24" t="s">
        <v>1645</v>
      </c>
      <c r="J24" t="s">
        <v>105</v>
      </c>
      <c r="K24" t="s">
        <v>1945</v>
      </c>
      <c r="L24">
        <v>11</v>
      </c>
      <c r="M24" t="str">
        <f t="shared" si="0"/>
        <v>cvm!$Q$37#</v>
      </c>
      <c r="O24" t="str">
        <v>广州</v>
      </c>
      <c r="P24" t="str">
        <v>标准型 S4</v>
      </c>
      <c r="Q24" t="e" cm="1" vm="1">
        <f t="array" aca="1" ref="Q24" ca="1">TRANSPOSE(_xlfn.UNIQUE(_xlfn._xlws.FILTER(cvm[配置],(cvm[地域]=O24)*(cvm[机型]=P24))))</f>
        <v>#NAME?</v>
      </c>
    </row>
    <row r="25" spans="1:17">
      <c r="A25" t="s">
        <v>105</v>
      </c>
      <c r="B25" t="s">
        <v>1644</v>
      </c>
      <c r="C25">
        <v>1</v>
      </c>
      <c r="D25">
        <v>2</v>
      </c>
      <c r="E25" t="s">
        <v>1608</v>
      </c>
      <c r="F25">
        <v>32</v>
      </c>
      <c r="G25">
        <v>1</v>
      </c>
      <c r="H25" t="s">
        <v>1646</v>
      </c>
      <c r="J25" t="s">
        <v>105</v>
      </c>
      <c r="K25" t="s">
        <v>1957</v>
      </c>
      <c r="L25">
        <v>10</v>
      </c>
      <c r="M25" t="str">
        <f t="shared" si="0"/>
        <v>cvm!$Q$38#</v>
      </c>
      <c r="O25" t="str">
        <v>广州</v>
      </c>
      <c r="P25" t="str">
        <v>标准网络优化型 SN3ne</v>
      </c>
      <c r="Q25" t="e" cm="1" vm="1">
        <f t="array" aca="1" ref="Q25" ca="1">TRANSPOSE(_xlfn.UNIQUE(_xlfn._xlws.FILTER(cvm[配置],(cvm[地域]=O25)*(cvm[机型]=P25))))</f>
        <v>#NAME?</v>
      </c>
    </row>
    <row r="26" spans="1:17">
      <c r="A26" t="s">
        <v>105</v>
      </c>
      <c r="B26" t="s">
        <v>1644</v>
      </c>
      <c r="C26">
        <v>1</v>
      </c>
      <c r="D26">
        <v>4</v>
      </c>
      <c r="E26" t="s">
        <v>1610</v>
      </c>
      <c r="F26">
        <v>96</v>
      </c>
      <c r="G26">
        <v>1</v>
      </c>
      <c r="H26" t="s">
        <v>1647</v>
      </c>
      <c r="J26" t="s">
        <v>105</v>
      </c>
      <c r="K26" t="s">
        <v>1971</v>
      </c>
      <c r="L26">
        <v>8</v>
      </c>
      <c r="M26" t="str">
        <f t="shared" si="0"/>
        <v>cvm!$Q$39#</v>
      </c>
      <c r="O26" t="str">
        <v>广州</v>
      </c>
      <c r="P26" t="str">
        <v>标准型 S3</v>
      </c>
      <c r="Q26" t="e" cm="1" vm="1">
        <f t="array" aca="1" ref="Q26" ca="1">TRANSPOSE(_xlfn.UNIQUE(_xlfn._xlws.FILTER(cvm[配置],(cvm[地域]=O26)*(cvm[机型]=P26))))</f>
        <v>#NAME?</v>
      </c>
    </row>
    <row r="27" spans="1:17">
      <c r="A27" t="s">
        <v>105</v>
      </c>
      <c r="B27" t="s">
        <v>1644</v>
      </c>
      <c r="C27">
        <v>2</v>
      </c>
      <c r="D27">
        <v>4</v>
      </c>
      <c r="E27" t="s">
        <v>1612</v>
      </c>
      <c r="F27">
        <v>136</v>
      </c>
      <c r="G27">
        <v>1</v>
      </c>
      <c r="H27" t="s">
        <v>1648</v>
      </c>
      <c r="J27" t="s">
        <v>105</v>
      </c>
      <c r="K27" t="s">
        <v>1981</v>
      </c>
      <c r="L27">
        <v>11</v>
      </c>
      <c r="M27" t="str">
        <f t="shared" si="0"/>
        <v>cvm!$Q$40#</v>
      </c>
      <c r="O27" t="str">
        <v>广州</v>
      </c>
      <c r="P27" t="str">
        <v>标准型 SA1</v>
      </c>
      <c r="Q27" t="e" cm="1" vm="1">
        <f t="array" aca="1" ref="Q27" ca="1">TRANSPOSE(_xlfn.UNIQUE(_xlfn._xlws.FILTER(cvm[配置],(cvm[地域]=O27)*(cvm[机型]=P27))))</f>
        <v>#NAME?</v>
      </c>
    </row>
    <row r="28" spans="1:17">
      <c r="A28" t="s">
        <v>105</v>
      </c>
      <c r="B28" t="s">
        <v>1644</v>
      </c>
      <c r="C28">
        <v>2</v>
      </c>
      <c r="D28">
        <v>8</v>
      </c>
      <c r="E28" t="s">
        <v>1614</v>
      </c>
      <c r="F28">
        <v>192</v>
      </c>
      <c r="G28">
        <v>1</v>
      </c>
      <c r="H28" t="s">
        <v>1649</v>
      </c>
      <c r="J28" t="s">
        <v>105</v>
      </c>
      <c r="K28" t="s">
        <v>1996</v>
      </c>
      <c r="L28">
        <v>14</v>
      </c>
      <c r="M28" t="str">
        <f t="shared" si="0"/>
        <v>cvm!$Q$41#</v>
      </c>
      <c r="O28" t="str">
        <v>广州</v>
      </c>
      <c r="P28" t="str">
        <v>标准型 S2</v>
      </c>
      <c r="Q28" t="e" cm="1" vm="1">
        <f t="array" aca="1" ref="Q28" ca="1">TRANSPOSE(_xlfn.UNIQUE(_xlfn._xlws.FILTER(cvm[配置],(cvm[地域]=O28)*(cvm[机型]=P28))))</f>
        <v>#NAME?</v>
      </c>
    </row>
    <row r="29" spans="1:17">
      <c r="A29" t="s">
        <v>105</v>
      </c>
      <c r="B29" t="s">
        <v>1644</v>
      </c>
      <c r="C29">
        <v>4</v>
      </c>
      <c r="D29">
        <v>8</v>
      </c>
      <c r="E29" t="s">
        <v>1616</v>
      </c>
      <c r="F29">
        <v>256</v>
      </c>
      <c r="G29">
        <v>1</v>
      </c>
      <c r="H29" t="s">
        <v>1650</v>
      </c>
      <c r="J29" t="s">
        <v>105</v>
      </c>
      <c r="K29" t="s">
        <v>2014</v>
      </c>
      <c r="L29">
        <v>8</v>
      </c>
      <c r="M29" t="str">
        <f t="shared" si="0"/>
        <v>cvm!$Q$42#</v>
      </c>
      <c r="O29" t="str">
        <v>广州</v>
      </c>
      <c r="P29" t="str">
        <v>标准型 S1</v>
      </c>
      <c r="Q29" t="e" cm="1" vm="1">
        <f t="array" aca="1" ref="Q29" ca="1">TRANSPOSE(_xlfn.UNIQUE(_xlfn._xlws.FILTER(cvm[配置],(cvm[地域]=O29)*(cvm[机型]=P29))))</f>
        <v>#NAME?</v>
      </c>
    </row>
    <row r="30" spans="1:17">
      <c r="A30" t="s">
        <v>105</v>
      </c>
      <c r="B30" t="s">
        <v>1644</v>
      </c>
      <c r="C30">
        <v>4</v>
      </c>
      <c r="D30">
        <v>16</v>
      </c>
      <c r="E30" t="s">
        <v>1618</v>
      </c>
      <c r="F30">
        <v>384</v>
      </c>
      <c r="G30">
        <v>1</v>
      </c>
      <c r="H30" t="s">
        <v>1651</v>
      </c>
      <c r="J30" t="s">
        <v>105</v>
      </c>
      <c r="K30" t="s">
        <v>2026</v>
      </c>
      <c r="L30">
        <v>8</v>
      </c>
      <c r="M30" t="str">
        <f t="shared" si="0"/>
        <v>cvm!$Q$43#</v>
      </c>
      <c r="O30" t="str">
        <v>广州</v>
      </c>
      <c r="P30" t="str">
        <v>高IO型 IT5</v>
      </c>
      <c r="Q30" t="e" cm="1" vm="1">
        <f t="array" aca="1" ref="Q30" ca="1">TRANSPOSE(_xlfn.UNIQUE(_xlfn._xlws.FILTER(cvm[配置],(cvm[地域]=O30)*(cvm[机型]=P30))))</f>
        <v>#NAME?</v>
      </c>
    </row>
    <row r="31" spans="1:17">
      <c r="A31" t="s">
        <v>105</v>
      </c>
      <c r="B31" t="s">
        <v>1644</v>
      </c>
      <c r="C31">
        <v>8</v>
      </c>
      <c r="D31">
        <v>16</v>
      </c>
      <c r="E31" t="s">
        <v>1620</v>
      </c>
      <c r="F31">
        <v>512</v>
      </c>
      <c r="G31">
        <v>1</v>
      </c>
      <c r="H31" t="s">
        <v>1652</v>
      </c>
      <c r="J31" t="s">
        <v>105</v>
      </c>
      <c r="K31" t="s">
        <v>2035</v>
      </c>
      <c r="L31">
        <v>8</v>
      </c>
      <c r="M31" t="str">
        <f t="shared" si="0"/>
        <v>cvm!$Q$44#</v>
      </c>
      <c r="O31" t="str">
        <v>广州</v>
      </c>
      <c r="P31" t="str">
        <v>高IO型 IT3</v>
      </c>
      <c r="Q31" t="e" cm="1" vm="1">
        <f t="array" aca="1" ref="Q31" ca="1">TRANSPOSE(_xlfn.UNIQUE(_xlfn._xlws.FILTER(cvm[配置],(cvm[地域]=O31)*(cvm[机型]=P31))))</f>
        <v>#NAME?</v>
      </c>
    </row>
    <row r="32" spans="1:17">
      <c r="A32" t="s">
        <v>105</v>
      </c>
      <c r="B32" t="s">
        <v>1644</v>
      </c>
      <c r="C32">
        <v>8</v>
      </c>
      <c r="D32">
        <v>32</v>
      </c>
      <c r="E32" t="s">
        <v>1622</v>
      </c>
      <c r="F32">
        <v>768</v>
      </c>
      <c r="G32">
        <v>1</v>
      </c>
      <c r="H32" t="s">
        <v>1653</v>
      </c>
      <c r="J32" t="s">
        <v>105</v>
      </c>
      <c r="K32" t="s">
        <v>2045</v>
      </c>
      <c r="L32">
        <v>8</v>
      </c>
      <c r="M32" t="str">
        <f t="shared" si="0"/>
        <v>cvm!$Q$45#</v>
      </c>
      <c r="O32" t="str">
        <v>广州</v>
      </c>
      <c r="P32" t="str">
        <v>高IO型 I3</v>
      </c>
      <c r="Q32" t="e" cm="1" vm="1">
        <f t="array" aca="1" ref="Q32" ca="1">TRANSPOSE(_xlfn.UNIQUE(_xlfn._xlws.FILTER(cvm[配置],(cvm[地域]=O32)*(cvm[机型]=P32))))</f>
        <v>#NAME?</v>
      </c>
    </row>
    <row r="33" spans="1:17">
      <c r="A33" t="s">
        <v>105</v>
      </c>
      <c r="B33" t="s">
        <v>1644</v>
      </c>
      <c r="C33">
        <v>16</v>
      </c>
      <c r="D33">
        <v>32</v>
      </c>
      <c r="E33" t="s">
        <v>1624</v>
      </c>
      <c r="F33">
        <v>1024</v>
      </c>
      <c r="G33">
        <v>1</v>
      </c>
      <c r="H33" t="s">
        <v>1654</v>
      </c>
      <c r="J33" t="s">
        <v>105</v>
      </c>
      <c r="K33" t="s">
        <v>2055</v>
      </c>
      <c r="L33">
        <v>2</v>
      </c>
      <c r="M33" t="str">
        <f t="shared" si="0"/>
        <v>cvm!$Q$46#</v>
      </c>
      <c r="O33" t="str">
        <v>广州</v>
      </c>
      <c r="P33" t="str">
        <v>内存型 M6</v>
      </c>
      <c r="Q33" t="e" cm="1" vm="1">
        <f t="array" aca="1" ref="Q33" ca="1">TRANSPOSE(_xlfn.UNIQUE(_xlfn._xlws.FILTER(cvm[配置],(cvm[地域]=O33)*(cvm[机型]=P33))))</f>
        <v>#NAME?</v>
      </c>
    </row>
    <row r="34" spans="1:17">
      <c r="A34" t="s">
        <v>105</v>
      </c>
      <c r="B34" t="s">
        <v>1644</v>
      </c>
      <c r="C34">
        <v>16</v>
      </c>
      <c r="D34">
        <v>64</v>
      </c>
      <c r="E34" t="s">
        <v>1626</v>
      </c>
      <c r="F34">
        <v>1536</v>
      </c>
      <c r="G34">
        <v>1</v>
      </c>
      <c r="H34" t="s">
        <v>1655</v>
      </c>
      <c r="J34" t="s">
        <v>105</v>
      </c>
      <c r="K34" t="s">
        <v>2060</v>
      </c>
      <c r="L34">
        <v>7</v>
      </c>
      <c r="M34" t="str">
        <f t="shared" si="0"/>
        <v>cvm!$Q$47#</v>
      </c>
      <c r="O34" t="str">
        <v>广州</v>
      </c>
      <c r="P34" t="str">
        <v>内存型 MA2</v>
      </c>
      <c r="Q34" t="e" cm="1" vm="1">
        <f t="array" aca="1" ref="Q34" ca="1">TRANSPOSE(_xlfn.UNIQUE(_xlfn._xlws.FILTER(cvm[配置],(cvm[地域]=O34)*(cvm[机型]=P34))))</f>
        <v>#NAME?</v>
      </c>
    </row>
    <row r="35" spans="1:17">
      <c r="A35" t="s">
        <v>105</v>
      </c>
      <c r="B35" t="s">
        <v>1644</v>
      </c>
      <c r="C35">
        <v>32</v>
      </c>
      <c r="D35">
        <v>64</v>
      </c>
      <c r="E35" t="s">
        <v>1628</v>
      </c>
      <c r="F35">
        <v>2048</v>
      </c>
      <c r="G35">
        <v>1</v>
      </c>
      <c r="H35" t="s">
        <v>1656</v>
      </c>
      <c r="J35" t="s">
        <v>105</v>
      </c>
      <c r="K35" t="s">
        <v>2071</v>
      </c>
      <c r="L35">
        <v>4</v>
      </c>
      <c r="M35" t="str">
        <f t="shared" si="0"/>
        <v>cvm!$Q$48#</v>
      </c>
      <c r="O35" t="str">
        <v>广州</v>
      </c>
      <c r="P35" t="str">
        <v>内存型 M5</v>
      </c>
      <c r="Q35" t="e" cm="1" vm="1">
        <f t="array" aca="1" ref="Q35" ca="1">TRANSPOSE(_xlfn.UNIQUE(_xlfn._xlws.FILTER(cvm[配置],(cvm[地域]=O35)*(cvm[机型]=P35))))</f>
        <v>#NAME?</v>
      </c>
    </row>
    <row r="36" spans="1:17">
      <c r="A36" t="s">
        <v>105</v>
      </c>
      <c r="B36" t="s">
        <v>1644</v>
      </c>
      <c r="C36">
        <v>32</v>
      </c>
      <c r="D36">
        <v>128</v>
      </c>
      <c r="E36" t="s">
        <v>1630</v>
      </c>
      <c r="F36">
        <v>2764.8</v>
      </c>
      <c r="G36">
        <v>1</v>
      </c>
      <c r="H36" t="s">
        <v>1657</v>
      </c>
      <c r="J36" t="s">
        <v>105</v>
      </c>
      <c r="K36" t="s">
        <v>2079</v>
      </c>
      <c r="L36">
        <v>4</v>
      </c>
      <c r="M36" t="str">
        <f t="shared" si="0"/>
        <v>cvm!$Q$49#</v>
      </c>
      <c r="O36" t="str">
        <v>广州</v>
      </c>
      <c r="P36" t="str">
        <v>内存型 M4</v>
      </c>
      <c r="Q36" t="e" cm="1" vm="1">
        <f t="array" aca="1" ref="Q36" ca="1">TRANSPOSE(_xlfn.UNIQUE(_xlfn._xlws.FILTER(cvm[配置],(cvm[地域]=O36)*(cvm[机型]=P36))))</f>
        <v>#NAME?</v>
      </c>
    </row>
    <row r="37" spans="1:17">
      <c r="A37" t="s">
        <v>105</v>
      </c>
      <c r="B37" t="s">
        <v>1644</v>
      </c>
      <c r="C37">
        <v>48</v>
      </c>
      <c r="D37">
        <v>96</v>
      </c>
      <c r="E37" t="s">
        <v>1634</v>
      </c>
      <c r="F37">
        <v>3072</v>
      </c>
      <c r="G37">
        <v>1</v>
      </c>
      <c r="H37" t="s">
        <v>1658</v>
      </c>
      <c r="J37" t="s">
        <v>105</v>
      </c>
      <c r="K37" t="s">
        <v>2087</v>
      </c>
      <c r="L37">
        <v>4</v>
      </c>
      <c r="M37" t="str">
        <f t="shared" si="0"/>
        <v>cvm!$Q$50#</v>
      </c>
      <c r="O37" t="str">
        <v>广州</v>
      </c>
      <c r="P37" t="str">
        <v>内存型 M3</v>
      </c>
      <c r="Q37" t="e" cm="1" vm="1">
        <f t="array" aca="1" ref="Q37" ca="1">TRANSPOSE(_xlfn.UNIQUE(_xlfn._xlws.FILTER(cvm[配置],(cvm[地域]=O37)*(cvm[机型]=P37))))</f>
        <v>#NAME?</v>
      </c>
    </row>
    <row r="38" spans="1:17">
      <c r="A38" t="s">
        <v>105</v>
      </c>
      <c r="B38" t="s">
        <v>1644</v>
      </c>
      <c r="C38">
        <v>64</v>
      </c>
      <c r="D38">
        <v>128</v>
      </c>
      <c r="E38" t="s">
        <v>1659</v>
      </c>
      <c r="F38">
        <v>4096</v>
      </c>
      <c r="G38">
        <v>1</v>
      </c>
      <c r="H38" t="s">
        <v>1660</v>
      </c>
      <c r="J38" t="s">
        <v>105</v>
      </c>
      <c r="K38" t="s">
        <v>2092</v>
      </c>
      <c r="L38">
        <v>3</v>
      </c>
      <c r="M38" t="str">
        <f t="shared" si="0"/>
        <v>cvm!$Q$51#</v>
      </c>
      <c r="O38" t="str">
        <v>广州</v>
      </c>
      <c r="P38" t="str">
        <v>内存型 M2</v>
      </c>
      <c r="Q38" t="e" cm="1" vm="1">
        <f t="array" aca="1" ref="Q38" ca="1">TRANSPOSE(_xlfn.UNIQUE(_xlfn._xlws.FILTER(cvm[配置],(cvm[地域]=O38)*(cvm[机型]=P38))))</f>
        <v>#NAME?</v>
      </c>
    </row>
    <row r="39" spans="1:17">
      <c r="A39" t="s">
        <v>105</v>
      </c>
      <c r="B39" t="s">
        <v>1644</v>
      </c>
      <c r="C39">
        <v>64</v>
      </c>
      <c r="D39">
        <v>256</v>
      </c>
      <c r="E39" t="s">
        <v>1640</v>
      </c>
      <c r="F39">
        <v>6144</v>
      </c>
      <c r="G39">
        <v>1</v>
      </c>
      <c r="H39" t="s">
        <v>1661</v>
      </c>
      <c r="J39" t="s">
        <v>105</v>
      </c>
      <c r="K39" t="s">
        <v>2098</v>
      </c>
      <c r="L39">
        <v>4</v>
      </c>
      <c r="M39" t="str">
        <f t="shared" si="0"/>
        <v>cvm!$Q$52#</v>
      </c>
      <c r="O39" t="str">
        <v>广州</v>
      </c>
      <c r="P39" t="str">
        <v>内存型 M1</v>
      </c>
      <c r="Q39" t="e" cm="1" vm="1">
        <f t="array" aca="1" ref="Q39" ca="1">TRANSPOSE(_xlfn.UNIQUE(_xlfn._xlws.FILTER(cvm[配置],(cvm[地域]=O39)*(cvm[机型]=P39))))</f>
        <v>#NAME?</v>
      </c>
    </row>
    <row r="40" spans="1:17">
      <c r="A40" t="s">
        <v>105</v>
      </c>
      <c r="B40" t="s">
        <v>1644</v>
      </c>
      <c r="C40">
        <v>80</v>
      </c>
      <c r="D40">
        <v>160</v>
      </c>
      <c r="E40" t="s">
        <v>1662</v>
      </c>
      <c r="F40">
        <v>5120</v>
      </c>
      <c r="G40">
        <v>1</v>
      </c>
      <c r="H40" t="s">
        <v>1663</v>
      </c>
      <c r="J40" t="s">
        <v>105</v>
      </c>
      <c r="K40" t="s">
        <v>2107</v>
      </c>
      <c r="L40">
        <v>3</v>
      </c>
      <c r="M40" t="str">
        <f t="shared" si="0"/>
        <v>cvm!$Q$53#</v>
      </c>
      <c r="O40" t="str">
        <v>广州</v>
      </c>
      <c r="P40" t="str">
        <v>计算型 C6</v>
      </c>
      <c r="Q40" t="e" cm="1" vm="1">
        <f t="array" aca="1" ref="Q40" ca="1">TRANSPOSE(_xlfn.UNIQUE(_xlfn._xlws.FILTER(cvm[配置],(cvm[地域]=O40)*(cvm[机型]=P40))))</f>
        <v>#NAME?</v>
      </c>
    </row>
    <row r="41" spans="1:17">
      <c r="A41" t="s">
        <v>105</v>
      </c>
      <c r="B41" t="s">
        <v>1644</v>
      </c>
      <c r="C41">
        <v>90</v>
      </c>
      <c r="D41">
        <v>224</v>
      </c>
      <c r="E41" t="s">
        <v>1664</v>
      </c>
      <c r="F41">
        <v>6464</v>
      </c>
      <c r="G41">
        <v>1</v>
      </c>
      <c r="H41" t="s">
        <v>1665</v>
      </c>
      <c r="J41" t="s">
        <v>105</v>
      </c>
      <c r="K41" t="s">
        <v>2114</v>
      </c>
      <c r="L41">
        <v>5</v>
      </c>
      <c r="M41" t="str">
        <f t="shared" si="0"/>
        <v>cvm!$Q$54#</v>
      </c>
      <c r="O41" t="str">
        <v>广州</v>
      </c>
      <c r="P41" t="str">
        <v>计算型 C5</v>
      </c>
      <c r="Q41" t="e" cm="1" vm="1">
        <f t="array" aca="1" ref="Q41" ca="1">TRANSPOSE(_xlfn.UNIQUE(_xlfn._xlws.FILTER(cvm[配置],(cvm[地域]=O41)*(cvm[机型]=P41))))</f>
        <v>#NAME?</v>
      </c>
    </row>
    <row r="42" spans="1:17">
      <c r="A42" t="s">
        <v>105</v>
      </c>
      <c r="B42" t="s">
        <v>1644</v>
      </c>
      <c r="C42">
        <v>128</v>
      </c>
      <c r="D42">
        <v>256</v>
      </c>
      <c r="E42" t="s">
        <v>1666</v>
      </c>
      <c r="F42">
        <v>8192</v>
      </c>
      <c r="G42">
        <v>1</v>
      </c>
      <c r="H42" t="s">
        <v>1667</v>
      </c>
      <c r="J42" t="s">
        <v>105</v>
      </c>
      <c r="K42" t="s">
        <v>2120</v>
      </c>
      <c r="L42">
        <v>6</v>
      </c>
      <c r="M42" t="str">
        <f t="shared" si="0"/>
        <v>cvm!$Q$55#</v>
      </c>
      <c r="O42" t="str">
        <v>广州</v>
      </c>
      <c r="P42" t="str">
        <v>计算型 C4</v>
      </c>
      <c r="Q42" t="e" cm="1" vm="1">
        <f t="array" aca="1" ref="Q42" ca="1">TRANSPOSE(_xlfn.UNIQUE(_xlfn._xlws.FILTER(cvm[配置],(cvm[地域]=O42)*(cvm[机型]=P42))))</f>
        <v>#NAME?</v>
      </c>
    </row>
    <row r="43" spans="1:17">
      <c r="A43" t="s">
        <v>105</v>
      </c>
      <c r="B43" t="s">
        <v>1644</v>
      </c>
      <c r="C43">
        <v>160</v>
      </c>
      <c r="D43">
        <v>320</v>
      </c>
      <c r="E43" t="s">
        <v>1668</v>
      </c>
      <c r="F43">
        <v>10240</v>
      </c>
      <c r="G43">
        <v>1</v>
      </c>
      <c r="H43" t="s">
        <v>1669</v>
      </c>
      <c r="J43" t="s">
        <v>105</v>
      </c>
      <c r="K43" t="s">
        <v>2128</v>
      </c>
      <c r="L43">
        <v>1</v>
      </c>
      <c r="M43" t="str">
        <f t="shared" si="0"/>
        <v>cvm!$Q$56#</v>
      </c>
      <c r="O43" t="str">
        <v>广州</v>
      </c>
      <c r="P43" t="str">
        <v>计算网络增强型 CN3</v>
      </c>
      <c r="Q43" t="e" cm="1" vm="1">
        <f t="array" aca="1" ref="Q43" ca="1">TRANSPOSE(_xlfn.UNIQUE(_xlfn._xlws.FILTER(cvm[配置],(cvm[地域]=O43)*(cvm[机型]=P43))))</f>
        <v>#NAME?</v>
      </c>
    </row>
    <row r="44" spans="1:17">
      <c r="A44" t="s">
        <v>105</v>
      </c>
      <c r="B44" t="s">
        <v>1644</v>
      </c>
      <c r="C44">
        <v>180</v>
      </c>
      <c r="D44">
        <v>464</v>
      </c>
      <c r="E44" t="s">
        <v>1670</v>
      </c>
      <c r="F44">
        <v>13184</v>
      </c>
      <c r="G44">
        <v>1</v>
      </c>
      <c r="H44" t="s">
        <v>1671</v>
      </c>
      <c r="J44" t="s">
        <v>105</v>
      </c>
      <c r="K44" t="s">
        <v>2131</v>
      </c>
      <c r="L44">
        <v>1</v>
      </c>
      <c r="M44" t="str">
        <f t="shared" si="0"/>
        <v>cvm!$Q$57#</v>
      </c>
      <c r="O44" t="str">
        <v>广州</v>
      </c>
      <c r="P44" t="str">
        <v>计算型 C3</v>
      </c>
      <c r="Q44" t="e" cm="1" vm="1">
        <f t="array" aca="1" ref="Q44" ca="1">TRANSPOSE(_xlfn.UNIQUE(_xlfn._xlws.FILTER(cvm[配置],(cvm[地域]=O44)*(cvm[机型]=P44))))</f>
        <v>#NAME?</v>
      </c>
    </row>
    <row r="45" spans="1:17">
      <c r="A45" t="s">
        <v>105</v>
      </c>
      <c r="B45" t="s">
        <v>1672</v>
      </c>
      <c r="C45">
        <v>1</v>
      </c>
      <c r="D45">
        <v>2</v>
      </c>
      <c r="E45" t="s">
        <v>1608</v>
      </c>
      <c r="F45">
        <v>45</v>
      </c>
      <c r="G45">
        <v>1</v>
      </c>
      <c r="H45" t="s">
        <v>1673</v>
      </c>
      <c r="J45" t="s">
        <v>105</v>
      </c>
      <c r="K45" t="s">
        <v>2133</v>
      </c>
      <c r="L45">
        <v>1</v>
      </c>
      <c r="M45" t="str">
        <f t="shared" si="0"/>
        <v>cvm!$Q$58#</v>
      </c>
      <c r="O45" t="str">
        <v>广州</v>
      </c>
      <c r="P45" t="str">
        <v>计算型 C2</v>
      </c>
      <c r="Q45" t="e" cm="1" vm="1">
        <f t="array" aca="1" ref="Q45" ca="1">TRANSPOSE(_xlfn.UNIQUE(_xlfn._xlws.FILTER(cvm[配置],(cvm[地域]=O45)*(cvm[机型]=P45))))</f>
        <v>#NAME?</v>
      </c>
    </row>
    <row r="46" spans="1:17">
      <c r="A46" t="s">
        <v>105</v>
      </c>
      <c r="B46" t="s">
        <v>1672</v>
      </c>
      <c r="C46">
        <v>1</v>
      </c>
      <c r="D46">
        <v>4</v>
      </c>
      <c r="E46" t="s">
        <v>1610</v>
      </c>
      <c r="F46">
        <v>138</v>
      </c>
      <c r="G46">
        <v>1</v>
      </c>
      <c r="H46" t="s">
        <v>1674</v>
      </c>
      <c r="J46" t="s">
        <v>105</v>
      </c>
      <c r="K46" t="s">
        <v>2135</v>
      </c>
      <c r="L46">
        <v>1</v>
      </c>
      <c r="M46" t="str">
        <f t="shared" si="0"/>
        <v>cvm!$Q$59#</v>
      </c>
      <c r="O46" t="str">
        <v>广州</v>
      </c>
      <c r="P46" t="str">
        <v>GPU计算型 GN6S</v>
      </c>
      <c r="Q46" t="e" cm="1" vm="1">
        <f t="array" aca="1" ref="Q46" ca="1">TRANSPOSE(_xlfn.UNIQUE(_xlfn._xlws.FILTER(cvm[配置],(cvm[地域]=O46)*(cvm[机型]=P46))))</f>
        <v>#NAME?</v>
      </c>
    </row>
    <row r="47" spans="1:17">
      <c r="A47" t="s">
        <v>105</v>
      </c>
      <c r="B47" t="s">
        <v>1672</v>
      </c>
      <c r="C47">
        <v>2</v>
      </c>
      <c r="D47">
        <v>4</v>
      </c>
      <c r="E47" t="s">
        <v>1612</v>
      </c>
      <c r="F47">
        <v>170</v>
      </c>
      <c r="G47">
        <v>1</v>
      </c>
      <c r="H47" t="s">
        <v>82</v>
      </c>
      <c r="J47" t="s">
        <v>67</v>
      </c>
      <c r="K47" t="s">
        <v>1606</v>
      </c>
      <c r="L47">
        <v>18</v>
      </c>
      <c r="M47" t="str">
        <f t="shared" si="0"/>
        <v>cvm!$Q$60#</v>
      </c>
      <c r="O47" t="str">
        <v>广州</v>
      </c>
      <c r="P47" t="str">
        <v>GPU计算型 GN7</v>
      </c>
      <c r="Q47" t="e" cm="1" vm="1">
        <f t="array" aca="1" ref="Q47" ca="1">TRANSPOSE(_xlfn.UNIQUE(_xlfn._xlws.FILTER(cvm[配置],(cvm[地域]=O47)*(cvm[机型]=P47))))</f>
        <v>#NAME?</v>
      </c>
    </row>
    <row r="48" spans="1:17">
      <c r="A48" t="s">
        <v>105</v>
      </c>
      <c r="B48" t="s">
        <v>1672</v>
      </c>
      <c r="C48">
        <v>2</v>
      </c>
      <c r="D48">
        <v>8</v>
      </c>
      <c r="E48" t="s">
        <v>1614</v>
      </c>
      <c r="F48">
        <v>276</v>
      </c>
      <c r="G48">
        <v>1</v>
      </c>
      <c r="H48" t="s">
        <v>80</v>
      </c>
      <c r="J48" t="s">
        <v>67</v>
      </c>
      <c r="K48" t="s">
        <v>1644</v>
      </c>
      <c r="L48">
        <v>24</v>
      </c>
      <c r="M48" t="str">
        <f t="shared" si="0"/>
        <v>cvm!$Q$61#</v>
      </c>
      <c r="O48" t="str">
        <v>广州</v>
      </c>
      <c r="P48" t="str">
        <v>GPU计算型 GN8</v>
      </c>
      <c r="Q48" t="e" cm="1" vm="1">
        <f t="array" aca="1" ref="Q48" ca="1">TRANSPOSE(_xlfn.UNIQUE(_xlfn._xlws.FILTER(cvm[配置],(cvm[地域]=O48)*(cvm[机型]=P48))))</f>
        <v>#NAME?</v>
      </c>
    </row>
    <row r="49" spans="1:17">
      <c r="A49" t="s">
        <v>105</v>
      </c>
      <c r="B49" t="s">
        <v>1672</v>
      </c>
      <c r="C49">
        <v>4</v>
      </c>
      <c r="D49">
        <v>8</v>
      </c>
      <c r="E49" t="s">
        <v>1616</v>
      </c>
      <c r="F49">
        <v>368</v>
      </c>
      <c r="G49">
        <v>1</v>
      </c>
      <c r="H49" t="s">
        <v>1675</v>
      </c>
      <c r="J49" t="s">
        <v>67</v>
      </c>
      <c r="K49" t="s">
        <v>1672</v>
      </c>
      <c r="L49">
        <v>17</v>
      </c>
      <c r="M49" t="str">
        <f t="shared" si="0"/>
        <v>cvm!$Q$62#</v>
      </c>
      <c r="O49" t="str">
        <v>广州</v>
      </c>
      <c r="P49" t="str">
        <v>GPU计算型 GN10X</v>
      </c>
      <c r="Q49" t="e" cm="1" vm="1">
        <f t="array" aca="1" ref="Q49" ca="1">TRANSPOSE(_xlfn.UNIQUE(_xlfn._xlws.FILTER(cvm[配置],(cvm[地域]=O49)*(cvm[机型]=P49))))</f>
        <v>#NAME?</v>
      </c>
    </row>
    <row r="50" spans="1:17">
      <c r="A50" t="s">
        <v>105</v>
      </c>
      <c r="B50" t="s">
        <v>1672</v>
      </c>
      <c r="C50">
        <v>4</v>
      </c>
      <c r="D50">
        <v>16</v>
      </c>
      <c r="E50" t="s">
        <v>1618</v>
      </c>
      <c r="F50">
        <v>552</v>
      </c>
      <c r="G50">
        <v>1</v>
      </c>
      <c r="H50" t="s">
        <v>70</v>
      </c>
      <c r="J50" t="s">
        <v>67</v>
      </c>
      <c r="K50" t="s">
        <v>1689</v>
      </c>
      <c r="L50">
        <v>7</v>
      </c>
      <c r="M50" t="str">
        <f t="shared" si="0"/>
        <v>cvm!$Q$63#</v>
      </c>
      <c r="O50" t="str">
        <v>广州</v>
      </c>
      <c r="P50" t="str">
        <v>GPU计算型 GN10Xp</v>
      </c>
      <c r="Q50" t="e" cm="1" vm="1">
        <f t="array" aca="1" ref="Q50" ca="1">TRANSPOSE(_xlfn.UNIQUE(_xlfn._xlws.FILTER(cvm[配置],(cvm[地域]=O50)*(cvm[机型]=P50))))</f>
        <v>#NAME?</v>
      </c>
    </row>
    <row r="51" spans="1:17">
      <c r="A51" t="s">
        <v>105</v>
      </c>
      <c r="B51" t="s">
        <v>1672</v>
      </c>
      <c r="C51">
        <v>8</v>
      </c>
      <c r="D51">
        <v>16</v>
      </c>
      <c r="E51" t="s">
        <v>1620</v>
      </c>
      <c r="F51">
        <v>736</v>
      </c>
      <c r="G51">
        <v>1</v>
      </c>
      <c r="H51" t="s">
        <v>1676</v>
      </c>
      <c r="J51" t="s">
        <v>67</v>
      </c>
      <c r="K51" t="s">
        <v>1699</v>
      </c>
      <c r="L51">
        <v>29</v>
      </c>
      <c r="M51" t="str">
        <f t="shared" si="0"/>
        <v>cvm!$Q$64#</v>
      </c>
      <c r="O51" t="str">
        <v>广州</v>
      </c>
      <c r="P51" t="str">
        <v>GPU推理型 GI3X</v>
      </c>
      <c r="Q51" t="e" cm="1" vm="1">
        <f t="array" aca="1" ref="Q51" ca="1">TRANSPOSE(_xlfn.UNIQUE(_xlfn._xlws.FILTER(cvm[配置],(cvm[地域]=O51)*(cvm[机型]=P51))))</f>
        <v>#NAME?</v>
      </c>
    </row>
    <row r="52" spans="1:17">
      <c r="A52" t="s">
        <v>105</v>
      </c>
      <c r="B52" t="s">
        <v>1672</v>
      </c>
      <c r="C52">
        <v>8</v>
      </c>
      <c r="D52">
        <v>32</v>
      </c>
      <c r="E52" t="s">
        <v>1622</v>
      </c>
      <c r="F52">
        <v>1104</v>
      </c>
      <c r="G52">
        <v>1</v>
      </c>
      <c r="H52" t="s">
        <v>1677</v>
      </c>
      <c r="J52" t="s">
        <v>67</v>
      </c>
      <c r="K52" t="s">
        <v>1739</v>
      </c>
      <c r="L52">
        <v>21</v>
      </c>
      <c r="M52" t="str">
        <f t="shared" si="0"/>
        <v>cvm!$Q$65#</v>
      </c>
      <c r="O52" t="str">
        <v>广州</v>
      </c>
      <c r="P52" t="str">
        <v>GPU计算型 GT4</v>
      </c>
      <c r="Q52" t="e" cm="1" vm="1">
        <f t="array" aca="1" ref="Q52" ca="1">TRANSPOSE(_xlfn.UNIQUE(_xlfn._xlws.FILTER(cvm[配置],(cvm[地域]=O52)*(cvm[机型]=P52))))</f>
        <v>#NAME?</v>
      </c>
    </row>
    <row r="53" spans="1:17">
      <c r="A53" t="s">
        <v>105</v>
      </c>
      <c r="B53" t="s">
        <v>1672</v>
      </c>
      <c r="C53">
        <v>16</v>
      </c>
      <c r="D53">
        <v>32</v>
      </c>
      <c r="E53" t="s">
        <v>1624</v>
      </c>
      <c r="F53">
        <v>1472</v>
      </c>
      <c r="G53">
        <v>1</v>
      </c>
      <c r="H53" t="s">
        <v>1678</v>
      </c>
      <c r="J53" t="s">
        <v>67</v>
      </c>
      <c r="K53" t="s">
        <v>1762</v>
      </c>
      <c r="L53">
        <v>19</v>
      </c>
      <c r="M53" t="str">
        <f t="shared" si="0"/>
        <v>cvm!$Q$66#</v>
      </c>
      <c r="O53" t="str">
        <v>广州</v>
      </c>
      <c r="P53" t="str">
        <v>FPGA加速型 FX4</v>
      </c>
      <c r="Q53" t="e" cm="1" vm="1">
        <f t="array" aca="1" ref="Q53" ca="1">TRANSPOSE(_xlfn.UNIQUE(_xlfn._xlws.FILTER(cvm[配置],(cvm[地域]=O53)*(cvm[机型]=P53))))</f>
        <v>#NAME?</v>
      </c>
    </row>
    <row r="54" spans="1:17">
      <c r="A54" t="s">
        <v>105</v>
      </c>
      <c r="B54" t="s">
        <v>1672</v>
      </c>
      <c r="C54">
        <v>16</v>
      </c>
      <c r="D54">
        <v>64</v>
      </c>
      <c r="E54" t="s">
        <v>1626</v>
      </c>
      <c r="F54">
        <v>2208</v>
      </c>
      <c r="G54">
        <v>1</v>
      </c>
      <c r="H54" t="s">
        <v>1679</v>
      </c>
      <c r="J54" t="s">
        <v>67</v>
      </c>
      <c r="K54" t="s">
        <v>1782</v>
      </c>
      <c r="L54">
        <v>23</v>
      </c>
      <c r="M54" t="str">
        <f t="shared" si="0"/>
        <v>cvm!$Q$67#</v>
      </c>
      <c r="O54" t="str">
        <v>广州</v>
      </c>
      <c r="P54" t="str">
        <v>大数据型 D3</v>
      </c>
      <c r="Q54" t="e" cm="1" vm="1">
        <f t="array" aca="1" ref="Q54" ca="1">TRANSPOSE(_xlfn.UNIQUE(_xlfn._xlws.FILTER(cvm[配置],(cvm[地域]=O54)*(cvm[机型]=P54))))</f>
        <v>#NAME?</v>
      </c>
    </row>
    <row r="55" spans="1:17">
      <c r="A55" t="s">
        <v>105</v>
      </c>
      <c r="B55" t="s">
        <v>1672</v>
      </c>
      <c r="C55">
        <v>24</v>
      </c>
      <c r="D55">
        <v>48</v>
      </c>
      <c r="E55" t="s">
        <v>1680</v>
      </c>
      <c r="F55">
        <v>2208</v>
      </c>
      <c r="G55">
        <v>1</v>
      </c>
      <c r="H55" t="s">
        <v>1681</v>
      </c>
      <c r="J55" t="s">
        <v>67</v>
      </c>
      <c r="K55" t="s">
        <v>1806</v>
      </c>
      <c r="L55">
        <v>16</v>
      </c>
      <c r="M55" t="str">
        <f t="shared" si="0"/>
        <v>cvm!$Q$68#</v>
      </c>
      <c r="O55" t="str">
        <v>广州</v>
      </c>
      <c r="P55" t="str">
        <v>大数据型 D2</v>
      </c>
      <c r="Q55" t="e" cm="1" vm="1">
        <f t="array" aca="1" ref="Q55" ca="1">TRANSPOSE(_xlfn.UNIQUE(_xlfn._xlws.FILTER(cvm[配置],(cvm[地域]=O55)*(cvm[机型]=P55))))</f>
        <v>#NAME?</v>
      </c>
    </row>
    <row r="56" spans="1:17">
      <c r="A56" t="s">
        <v>105</v>
      </c>
      <c r="B56" t="s">
        <v>1672</v>
      </c>
      <c r="C56">
        <v>24</v>
      </c>
      <c r="D56">
        <v>96</v>
      </c>
      <c r="E56" t="s">
        <v>1682</v>
      </c>
      <c r="F56">
        <v>3312</v>
      </c>
      <c r="G56">
        <v>1</v>
      </c>
      <c r="H56" t="s">
        <v>1683</v>
      </c>
      <c r="J56" t="s">
        <v>67</v>
      </c>
      <c r="K56" t="s">
        <v>1824</v>
      </c>
      <c r="L56">
        <v>20</v>
      </c>
      <c r="M56" t="str">
        <f t="shared" si="0"/>
        <v>cvm!$Q$69#</v>
      </c>
      <c r="O56" t="str">
        <v>广州</v>
      </c>
      <c r="P56" t="str">
        <v>标准型 黑石物理服务器BMS4</v>
      </c>
      <c r="Q56" t="e" cm="1" vm="1">
        <f t="array" aca="1" ref="Q56" ca="1">TRANSPOSE(_xlfn.UNIQUE(_xlfn._xlws.FILTER(cvm[配置],(cvm[地域]=O56)*(cvm[机型]=P56))))</f>
        <v>#NAME?</v>
      </c>
    </row>
    <row r="57" spans="1:17">
      <c r="A57" t="s">
        <v>105</v>
      </c>
      <c r="B57" t="s">
        <v>1672</v>
      </c>
      <c r="C57">
        <v>32</v>
      </c>
      <c r="D57">
        <v>64</v>
      </c>
      <c r="E57" t="s">
        <v>1628</v>
      </c>
      <c r="F57">
        <v>2944</v>
      </c>
      <c r="G57">
        <v>1</v>
      </c>
      <c r="H57" t="s">
        <v>1684</v>
      </c>
      <c r="J57" t="s">
        <v>67</v>
      </c>
      <c r="K57" t="s">
        <v>1869</v>
      </c>
      <c r="L57">
        <v>4</v>
      </c>
      <c r="M57" t="str">
        <f t="shared" si="0"/>
        <v>cvm!$Q$70#</v>
      </c>
      <c r="O57" t="str">
        <v>广州</v>
      </c>
      <c r="P57" t="str">
        <v>大数据型 黑石物理服务器BMD2</v>
      </c>
      <c r="Q57" t="e" cm="1" vm="1">
        <f t="array" aca="1" ref="Q57" ca="1">TRANSPOSE(_xlfn.UNIQUE(_xlfn._xlws.FILTER(cvm[配置],(cvm[地域]=O57)*(cvm[机型]=P57))))</f>
        <v>#NAME?</v>
      </c>
    </row>
    <row r="58" spans="1:17">
      <c r="A58" t="s">
        <v>105</v>
      </c>
      <c r="B58" t="s">
        <v>1672</v>
      </c>
      <c r="C58">
        <v>32</v>
      </c>
      <c r="D58">
        <v>128</v>
      </c>
      <c r="E58" t="s">
        <v>1630</v>
      </c>
      <c r="F58">
        <v>4416</v>
      </c>
      <c r="G58">
        <v>1</v>
      </c>
      <c r="H58" t="s">
        <v>1685</v>
      </c>
      <c r="J58" t="s">
        <v>67</v>
      </c>
      <c r="K58" t="s">
        <v>1875</v>
      </c>
      <c r="L58">
        <v>3</v>
      </c>
      <c r="M58" t="str">
        <f t="shared" si="0"/>
        <v>cvm!$Q$71#</v>
      </c>
      <c r="O58" t="str">
        <v>广州</v>
      </c>
      <c r="P58" t="str">
        <v>高IO型 黑石物理服务器BMI5</v>
      </c>
      <c r="Q58" t="e" cm="1" vm="1">
        <f t="array" aca="1" ref="Q58" ca="1">TRANSPOSE(_xlfn.UNIQUE(_xlfn._xlws.FILTER(cvm[配置],(cvm[地域]=O58)*(cvm[机型]=P58))))</f>
        <v>#NAME?</v>
      </c>
    </row>
    <row r="59" spans="1:17">
      <c r="A59" t="s">
        <v>105</v>
      </c>
      <c r="B59" t="s">
        <v>1672</v>
      </c>
      <c r="C59">
        <v>48</v>
      </c>
      <c r="D59">
        <v>96</v>
      </c>
      <c r="E59" t="s">
        <v>1634</v>
      </c>
      <c r="F59">
        <v>4416</v>
      </c>
      <c r="G59">
        <v>1</v>
      </c>
      <c r="H59" t="s">
        <v>1686</v>
      </c>
      <c r="J59" t="s">
        <v>67</v>
      </c>
      <c r="K59" t="s">
        <v>1880</v>
      </c>
      <c r="L59">
        <v>6</v>
      </c>
      <c r="M59" t="str">
        <f t="shared" si="0"/>
        <v>cvm!$Q$72#</v>
      </c>
      <c r="O59" t="str">
        <v>广州</v>
      </c>
      <c r="P59" t="str">
        <v>GPU型 黑石物理服务器BMG5t</v>
      </c>
      <c r="Q59" t="e" cm="1" vm="1">
        <f t="array" aca="1" ref="Q59" ca="1">TRANSPOSE(_xlfn.UNIQUE(_xlfn._xlws.FILTER(cvm[配置],(cvm[地域]=O59)*(cvm[机型]=P59))))</f>
        <v>#NAME?</v>
      </c>
    </row>
    <row r="60" spans="1:17">
      <c r="A60" t="s">
        <v>105</v>
      </c>
      <c r="B60" t="s">
        <v>1672</v>
      </c>
      <c r="C60">
        <v>48</v>
      </c>
      <c r="D60">
        <v>192</v>
      </c>
      <c r="E60" t="s">
        <v>1636</v>
      </c>
      <c r="F60">
        <v>6624</v>
      </c>
      <c r="G60">
        <v>1</v>
      </c>
      <c r="H60" t="s">
        <v>1687</v>
      </c>
      <c r="J60" t="s">
        <v>67</v>
      </c>
      <c r="K60" t="s">
        <v>1886</v>
      </c>
      <c r="L60">
        <v>9</v>
      </c>
      <c r="M60" t="str">
        <f t="shared" si="0"/>
        <v>cvm!$Q$73#</v>
      </c>
      <c r="O60" t="str">
        <v>上海</v>
      </c>
      <c r="P60" t="str">
        <v>标准型 S6</v>
      </c>
      <c r="Q60" t="e" cm="1" vm="1">
        <f t="array" aca="1" ref="Q60" ca="1">TRANSPOSE(_xlfn.UNIQUE(_xlfn._xlws.FILTER(cvm[配置],(cvm[地域]=O60)*(cvm[机型]=P60))))</f>
        <v>#NAME?</v>
      </c>
    </row>
    <row r="61" spans="1:17">
      <c r="A61" t="s">
        <v>105</v>
      </c>
      <c r="B61" t="s">
        <v>1672</v>
      </c>
      <c r="C61">
        <v>64</v>
      </c>
      <c r="D61">
        <v>256</v>
      </c>
      <c r="E61" t="s">
        <v>1640</v>
      </c>
      <c r="F61">
        <v>8832</v>
      </c>
      <c r="G61">
        <v>1</v>
      </c>
      <c r="H61" t="s">
        <v>1688</v>
      </c>
      <c r="J61" t="s">
        <v>67</v>
      </c>
      <c r="K61" t="s">
        <v>1905</v>
      </c>
      <c r="L61">
        <v>6</v>
      </c>
      <c r="M61" t="str">
        <f t="shared" si="0"/>
        <v>cvm!$Q$74#</v>
      </c>
      <c r="O61" t="str">
        <v>上海</v>
      </c>
      <c r="P61" t="str">
        <v>标准型 SA2</v>
      </c>
      <c r="Q61" t="e" cm="1" vm="1">
        <f t="array" aca="1" ref="Q61" ca="1">TRANSPOSE(_xlfn.UNIQUE(_xlfn._xlws.FILTER(cvm[配置],(cvm[地域]=O61)*(cvm[机型]=P61))))</f>
        <v>#NAME?</v>
      </c>
    </row>
    <row r="62" spans="1:17">
      <c r="A62" t="s">
        <v>105</v>
      </c>
      <c r="B62" t="s">
        <v>1689</v>
      </c>
      <c r="C62">
        <v>4</v>
      </c>
      <c r="D62">
        <v>16</v>
      </c>
      <c r="E62" t="s">
        <v>1618</v>
      </c>
      <c r="F62">
        <v>607.20000000000005</v>
      </c>
      <c r="G62">
        <v>1</v>
      </c>
      <c r="H62" t="s">
        <v>1690</v>
      </c>
      <c r="J62" t="s">
        <v>67</v>
      </c>
      <c r="K62" t="s">
        <v>1914</v>
      </c>
      <c r="L62">
        <v>8</v>
      </c>
      <c r="M62" t="str">
        <f t="shared" si="0"/>
        <v>cvm!$Q$75#</v>
      </c>
      <c r="O62" t="str">
        <v>上海</v>
      </c>
      <c r="P62" t="str">
        <v>标准型 S5</v>
      </c>
      <c r="Q62" t="e" cm="1" vm="1">
        <f t="array" aca="1" ref="Q62" ca="1">TRANSPOSE(_xlfn.UNIQUE(_xlfn._xlws.FILTER(cvm[配置],(cvm[地域]=O62)*(cvm[机型]=P62))))</f>
        <v>#NAME?</v>
      </c>
    </row>
    <row r="63" spans="1:17">
      <c r="A63" t="s">
        <v>105</v>
      </c>
      <c r="B63" t="s">
        <v>1689</v>
      </c>
      <c r="C63">
        <v>8</v>
      </c>
      <c r="D63">
        <v>16</v>
      </c>
      <c r="E63" t="s">
        <v>1620</v>
      </c>
      <c r="F63">
        <v>809.6</v>
      </c>
      <c r="G63">
        <v>1</v>
      </c>
      <c r="H63" t="s">
        <v>1691</v>
      </c>
      <c r="J63" t="s">
        <v>67</v>
      </c>
      <c r="K63" t="s">
        <v>1926</v>
      </c>
      <c r="L63">
        <v>13</v>
      </c>
      <c r="M63" t="str">
        <f t="shared" si="0"/>
        <v>cvm!$Q$76#</v>
      </c>
      <c r="O63" t="str">
        <v>上海</v>
      </c>
      <c r="P63" t="str">
        <v>标准存储增强型 S5se</v>
      </c>
      <c r="Q63" t="e" cm="1" vm="1">
        <f t="array" aca="1" ref="Q63" ca="1">TRANSPOSE(_xlfn.UNIQUE(_xlfn._xlws.FILTER(cvm[配置],(cvm[地域]=O63)*(cvm[机型]=P63))))</f>
        <v>#NAME?</v>
      </c>
    </row>
    <row r="64" spans="1:17">
      <c r="A64" t="s">
        <v>105</v>
      </c>
      <c r="B64" t="s">
        <v>1689</v>
      </c>
      <c r="C64">
        <v>8</v>
      </c>
      <c r="D64">
        <v>32</v>
      </c>
      <c r="E64" t="s">
        <v>1622</v>
      </c>
      <c r="F64">
        <v>1214.4000000000001</v>
      </c>
      <c r="G64">
        <v>1</v>
      </c>
      <c r="H64" t="s">
        <v>1692</v>
      </c>
      <c r="J64" t="s">
        <v>67</v>
      </c>
      <c r="K64" t="s">
        <v>1945</v>
      </c>
      <c r="L64">
        <v>11</v>
      </c>
      <c r="M64" t="str">
        <f t="shared" si="0"/>
        <v>cvm!$Q$77#</v>
      </c>
      <c r="O64" t="str">
        <v>上海</v>
      </c>
      <c r="P64" t="str">
        <v>标准型 SA3</v>
      </c>
      <c r="Q64" t="e" cm="1" vm="1">
        <f t="array" aca="1" ref="Q64" ca="1">TRANSPOSE(_xlfn.UNIQUE(_xlfn._xlws.FILTER(cvm[配置],(cvm[地域]=O64)*(cvm[机型]=P64))))</f>
        <v>#NAME?</v>
      </c>
    </row>
    <row r="65" spans="1:17">
      <c r="A65" t="s">
        <v>105</v>
      </c>
      <c r="B65" t="s">
        <v>1689</v>
      </c>
      <c r="C65">
        <v>16</v>
      </c>
      <c r="D65">
        <v>32</v>
      </c>
      <c r="E65" t="s">
        <v>1624</v>
      </c>
      <c r="F65">
        <v>1619.2</v>
      </c>
      <c r="G65">
        <v>1</v>
      </c>
      <c r="H65" t="s">
        <v>1693</v>
      </c>
      <c r="J65" t="s">
        <v>67</v>
      </c>
      <c r="K65" t="s">
        <v>1957</v>
      </c>
      <c r="L65">
        <v>10</v>
      </c>
      <c r="M65" t="str">
        <f t="shared" si="0"/>
        <v>cvm!$Q$78#</v>
      </c>
      <c r="O65" t="str">
        <v>上海</v>
      </c>
      <c r="P65" t="str">
        <v>标准型 S4</v>
      </c>
      <c r="Q65" t="e" cm="1" vm="1">
        <f t="array" aca="1" ref="Q65" ca="1">TRANSPOSE(_xlfn.UNIQUE(_xlfn._xlws.FILTER(cvm[配置],(cvm[地域]=O65)*(cvm[机型]=P65))))</f>
        <v>#NAME?</v>
      </c>
    </row>
    <row r="66" spans="1:17">
      <c r="A66" t="s">
        <v>105</v>
      </c>
      <c r="B66" t="s">
        <v>1689</v>
      </c>
      <c r="C66">
        <v>16</v>
      </c>
      <c r="D66">
        <v>64</v>
      </c>
      <c r="E66" t="s">
        <v>1626</v>
      </c>
      <c r="F66">
        <v>2428.8000000000002</v>
      </c>
      <c r="G66">
        <v>1</v>
      </c>
      <c r="H66" t="s">
        <v>1694</v>
      </c>
      <c r="J66" t="s">
        <v>67</v>
      </c>
      <c r="K66" t="s">
        <v>1996</v>
      </c>
      <c r="L66">
        <v>16</v>
      </c>
      <c r="M66" t="str">
        <f t="shared" si="0"/>
        <v>cvm!$Q$79#</v>
      </c>
      <c r="O66" t="str">
        <v>上海</v>
      </c>
      <c r="P66" t="str">
        <v>标准网络优化型 SN3ne</v>
      </c>
      <c r="Q66" t="e" cm="1" vm="1">
        <f t="array" aca="1" ref="Q66" ca="1">TRANSPOSE(_xlfn.UNIQUE(_xlfn._xlws.FILTER(cvm[配置],(cvm[地域]=O66)*(cvm[机型]=P66))))</f>
        <v>#NAME?</v>
      </c>
    </row>
    <row r="67" spans="1:17">
      <c r="A67" t="s">
        <v>105</v>
      </c>
      <c r="B67" t="s">
        <v>1689</v>
      </c>
      <c r="C67">
        <v>32</v>
      </c>
      <c r="D67">
        <v>64</v>
      </c>
      <c r="E67" t="s">
        <v>1628</v>
      </c>
      <c r="F67">
        <v>3238.4</v>
      </c>
      <c r="G67">
        <v>1</v>
      </c>
      <c r="H67" t="s">
        <v>1695</v>
      </c>
      <c r="J67" t="s">
        <v>67</v>
      </c>
      <c r="K67" t="s">
        <v>2014</v>
      </c>
      <c r="L67">
        <v>8</v>
      </c>
      <c r="M67" t="str">
        <f t="shared" si="0"/>
        <v>cvm!$Q$80#</v>
      </c>
      <c r="O67" t="str">
        <v>上海</v>
      </c>
      <c r="P67" t="str">
        <v>标准型 S3</v>
      </c>
      <c r="Q67" t="e" cm="1" vm="1">
        <f t="array" aca="1" ref="Q67" ca="1">TRANSPOSE(_xlfn.UNIQUE(_xlfn._xlws.FILTER(cvm[配置],(cvm[地域]=O67)*(cvm[机型]=P67))))</f>
        <v>#NAME?</v>
      </c>
    </row>
    <row r="68" spans="1:17">
      <c r="A68" t="s">
        <v>105</v>
      </c>
      <c r="B68" t="s">
        <v>1689</v>
      </c>
      <c r="C68">
        <v>32</v>
      </c>
      <c r="D68">
        <v>128</v>
      </c>
      <c r="E68" t="s">
        <v>1630</v>
      </c>
      <c r="F68">
        <v>4857.6000000000004</v>
      </c>
      <c r="G68">
        <v>1</v>
      </c>
      <c r="H68" t="s">
        <v>1696</v>
      </c>
      <c r="J68" t="s">
        <v>67</v>
      </c>
      <c r="K68" t="s">
        <v>2026</v>
      </c>
      <c r="L68">
        <v>8</v>
      </c>
      <c r="M68" t="str">
        <f t="shared" si="0"/>
        <v>cvm!$Q$81#</v>
      </c>
      <c r="O68" t="str">
        <v>上海</v>
      </c>
      <c r="P68" t="str">
        <v>标准型 SA1</v>
      </c>
      <c r="Q68" t="e" cm="1" vm="1">
        <f t="array" aca="1" ref="Q68" ca="1">TRANSPOSE(_xlfn.UNIQUE(_xlfn._xlws.FILTER(cvm[配置],(cvm[地域]=O68)*(cvm[机型]=P68))))</f>
        <v>#NAME?</v>
      </c>
    </row>
    <row r="69" spans="1:17">
      <c r="A69" t="s">
        <v>105</v>
      </c>
      <c r="B69" t="s">
        <v>1689</v>
      </c>
      <c r="C69">
        <v>68</v>
      </c>
      <c r="D69">
        <v>316</v>
      </c>
      <c r="E69" t="s">
        <v>1697</v>
      </c>
      <c r="F69">
        <v>11435.6</v>
      </c>
      <c r="G69">
        <v>1</v>
      </c>
      <c r="H69" t="s">
        <v>1698</v>
      </c>
      <c r="J69" t="s">
        <v>67</v>
      </c>
      <c r="K69" t="s">
        <v>2035</v>
      </c>
      <c r="L69">
        <v>8</v>
      </c>
      <c r="M69" t="str">
        <f t="shared" si="0"/>
        <v>cvm!$Q$82#</v>
      </c>
      <c r="O69" t="str">
        <v>上海</v>
      </c>
      <c r="P69" t="str">
        <v>标准型 S2</v>
      </c>
      <c r="Q69" t="e" cm="1" vm="1">
        <f t="array" aca="1" ref="Q69" ca="1">TRANSPOSE(_xlfn.UNIQUE(_xlfn._xlws.FILTER(cvm[配置],(cvm[地域]=O69)*(cvm[机型]=P69))))</f>
        <v>#NAME?</v>
      </c>
    </row>
    <row r="70" spans="1:17">
      <c r="A70" t="s">
        <v>105</v>
      </c>
      <c r="B70" t="s">
        <v>1699</v>
      </c>
      <c r="C70">
        <v>1</v>
      </c>
      <c r="D70">
        <v>1</v>
      </c>
      <c r="E70" t="s">
        <v>1607</v>
      </c>
      <c r="F70">
        <v>18</v>
      </c>
      <c r="G70">
        <v>1</v>
      </c>
      <c r="H70" t="s">
        <v>1700</v>
      </c>
      <c r="J70" t="s">
        <v>67</v>
      </c>
      <c r="K70" t="s">
        <v>2045</v>
      </c>
      <c r="L70">
        <v>8</v>
      </c>
      <c r="M70" t="str">
        <f t="shared" ref="M70:M133" si="1">"cvm!"&amp;ADDRESS(ROW(Q83),COLUMN(Q83))&amp;"#"</f>
        <v>cvm!$Q$83#</v>
      </c>
      <c r="O70" t="str">
        <v>上海</v>
      </c>
      <c r="P70" t="str">
        <v>高IO型 IT5</v>
      </c>
      <c r="Q70" t="e" cm="1" vm="1">
        <f t="array" aca="1" ref="Q70" ca="1">TRANSPOSE(_xlfn.UNIQUE(_xlfn._xlws.FILTER(cvm[配置],(cvm[地域]=O70)*(cvm[机型]=P70))))</f>
        <v>#NAME?</v>
      </c>
    </row>
    <row r="71" spans="1:17">
      <c r="A71" t="s">
        <v>105</v>
      </c>
      <c r="B71" t="s">
        <v>1699</v>
      </c>
      <c r="C71">
        <v>1</v>
      </c>
      <c r="D71">
        <v>2</v>
      </c>
      <c r="E71" t="s">
        <v>1608</v>
      </c>
      <c r="F71">
        <v>28</v>
      </c>
      <c r="G71">
        <v>1</v>
      </c>
      <c r="H71" t="s">
        <v>1701</v>
      </c>
      <c r="J71" t="s">
        <v>67</v>
      </c>
      <c r="K71" t="s">
        <v>2055</v>
      </c>
      <c r="L71">
        <v>2</v>
      </c>
      <c r="M71" t="str">
        <f t="shared" si="1"/>
        <v>cvm!$Q$84#</v>
      </c>
      <c r="O71" t="str">
        <v>上海</v>
      </c>
      <c r="P71" t="str">
        <v>高IO型 IT3</v>
      </c>
      <c r="Q71" t="e" cm="1" vm="1">
        <f t="array" aca="1" ref="Q71" ca="1">TRANSPOSE(_xlfn.UNIQUE(_xlfn._xlws.FILTER(cvm[配置],(cvm[地域]=O71)*(cvm[机型]=P71))))</f>
        <v>#NAME?</v>
      </c>
    </row>
    <row r="72" spans="1:17">
      <c r="A72" t="s">
        <v>105</v>
      </c>
      <c r="B72" t="s">
        <v>1699</v>
      </c>
      <c r="C72">
        <v>1</v>
      </c>
      <c r="D72">
        <v>4</v>
      </c>
      <c r="E72" t="s">
        <v>1610</v>
      </c>
      <c r="F72">
        <v>90.6</v>
      </c>
      <c r="G72">
        <v>1</v>
      </c>
      <c r="H72" t="s">
        <v>1702</v>
      </c>
      <c r="J72" t="s">
        <v>67</v>
      </c>
      <c r="K72" t="s">
        <v>2060</v>
      </c>
      <c r="L72">
        <v>7</v>
      </c>
      <c r="M72" t="str">
        <f t="shared" si="1"/>
        <v>cvm!$Q$85#</v>
      </c>
      <c r="O72" t="str">
        <v>上海</v>
      </c>
      <c r="P72" t="str">
        <v>高IO型 I3</v>
      </c>
      <c r="Q72" t="e" cm="1" vm="1">
        <f t="array" aca="1" ref="Q72" ca="1">TRANSPOSE(_xlfn.UNIQUE(_xlfn._xlws.FILTER(cvm[配置],(cvm[地域]=O72)*(cvm[机型]=P72))))</f>
        <v>#NAME?</v>
      </c>
    </row>
    <row r="73" spans="1:17">
      <c r="A73" t="s">
        <v>105</v>
      </c>
      <c r="B73" t="s">
        <v>1699</v>
      </c>
      <c r="C73">
        <v>2</v>
      </c>
      <c r="D73">
        <v>4</v>
      </c>
      <c r="E73" t="s">
        <v>1612</v>
      </c>
      <c r="F73">
        <v>110</v>
      </c>
      <c r="G73">
        <v>1</v>
      </c>
      <c r="H73" t="s">
        <v>1703</v>
      </c>
      <c r="J73" t="s">
        <v>67</v>
      </c>
      <c r="K73" t="s">
        <v>2071</v>
      </c>
      <c r="L73">
        <v>4</v>
      </c>
      <c r="M73" t="str">
        <f t="shared" si="1"/>
        <v>cvm!$Q$86#</v>
      </c>
      <c r="O73" t="str">
        <v>上海</v>
      </c>
      <c r="P73" t="str">
        <v>内存型 M6</v>
      </c>
      <c r="Q73" t="e" cm="1" vm="1">
        <f t="array" aca="1" ref="Q73" ca="1">TRANSPOSE(_xlfn.UNIQUE(_xlfn._xlws.FILTER(cvm[配置],(cvm[地域]=O73)*(cvm[机型]=P73))))</f>
        <v>#NAME?</v>
      </c>
    </row>
    <row r="74" spans="1:17">
      <c r="A74" t="s">
        <v>105</v>
      </c>
      <c r="B74" t="s">
        <v>1699</v>
      </c>
      <c r="C74">
        <v>2</v>
      </c>
      <c r="D74">
        <v>8</v>
      </c>
      <c r="E74" t="s">
        <v>1614</v>
      </c>
      <c r="F74">
        <v>181.2</v>
      </c>
      <c r="G74">
        <v>1</v>
      </c>
      <c r="H74" t="s">
        <v>1704</v>
      </c>
      <c r="J74" t="s">
        <v>67</v>
      </c>
      <c r="K74" t="s">
        <v>2079</v>
      </c>
      <c r="L74">
        <v>3</v>
      </c>
      <c r="M74" t="str">
        <f t="shared" si="1"/>
        <v>cvm!$Q$87#</v>
      </c>
      <c r="O74" t="str">
        <v>上海</v>
      </c>
      <c r="P74" t="str">
        <v>内存型 MA2</v>
      </c>
      <c r="Q74" t="e" cm="1" vm="1">
        <f t="array" aca="1" ref="Q74" ca="1">TRANSPOSE(_xlfn.UNIQUE(_xlfn._xlws.FILTER(cvm[配置],(cvm[地域]=O74)*(cvm[机型]=P74))))</f>
        <v>#NAME?</v>
      </c>
    </row>
    <row r="75" spans="1:17">
      <c r="A75" t="s">
        <v>105</v>
      </c>
      <c r="B75" t="s">
        <v>1699</v>
      </c>
      <c r="C75">
        <v>4</v>
      </c>
      <c r="D75">
        <v>8</v>
      </c>
      <c r="E75" t="s">
        <v>1616</v>
      </c>
      <c r="F75">
        <v>241.6</v>
      </c>
      <c r="G75">
        <v>1</v>
      </c>
      <c r="H75" t="s">
        <v>1705</v>
      </c>
      <c r="J75" t="s">
        <v>67</v>
      </c>
      <c r="K75" t="s">
        <v>2087</v>
      </c>
      <c r="L75">
        <v>4</v>
      </c>
      <c r="M75" t="str">
        <f t="shared" si="1"/>
        <v>cvm!$Q$88#</v>
      </c>
      <c r="O75" t="str">
        <v>上海</v>
      </c>
      <c r="P75" t="str">
        <v>内存型 M5</v>
      </c>
      <c r="Q75" t="e" cm="1" vm="1">
        <f t="array" aca="1" ref="Q75" ca="1">TRANSPOSE(_xlfn.UNIQUE(_xlfn._xlws.FILTER(cvm[配置],(cvm[地域]=O75)*(cvm[机型]=P75))))</f>
        <v>#NAME?</v>
      </c>
    </row>
    <row r="76" spans="1:17">
      <c r="A76" t="s">
        <v>105</v>
      </c>
      <c r="B76" t="s">
        <v>1699</v>
      </c>
      <c r="C76">
        <v>4</v>
      </c>
      <c r="D76">
        <v>16</v>
      </c>
      <c r="E76" t="s">
        <v>1618</v>
      </c>
      <c r="F76">
        <v>362.4</v>
      </c>
      <c r="G76">
        <v>1</v>
      </c>
      <c r="H76" t="s">
        <v>1706</v>
      </c>
      <c r="J76" t="s">
        <v>67</v>
      </c>
      <c r="K76" t="s">
        <v>2092</v>
      </c>
      <c r="L76">
        <v>3</v>
      </c>
      <c r="M76" t="str">
        <f t="shared" si="1"/>
        <v>cvm!$Q$89#</v>
      </c>
      <c r="O76" t="str">
        <v>上海</v>
      </c>
      <c r="P76" t="str">
        <v>内存型 M4</v>
      </c>
      <c r="Q76" t="e" cm="1" vm="1">
        <f t="array" aca="1" ref="Q76" ca="1">TRANSPOSE(_xlfn.UNIQUE(_xlfn._xlws.FILTER(cvm[配置],(cvm[地域]=O76)*(cvm[机型]=P76))))</f>
        <v>#NAME?</v>
      </c>
    </row>
    <row r="77" spans="1:17">
      <c r="A77" t="s">
        <v>105</v>
      </c>
      <c r="B77" t="s">
        <v>1699</v>
      </c>
      <c r="C77">
        <v>8</v>
      </c>
      <c r="D77">
        <v>16</v>
      </c>
      <c r="E77" t="s">
        <v>1620</v>
      </c>
      <c r="F77">
        <v>483.2</v>
      </c>
      <c r="G77">
        <v>1</v>
      </c>
      <c r="H77" t="s">
        <v>1707</v>
      </c>
      <c r="J77" t="s">
        <v>67</v>
      </c>
      <c r="K77" t="s">
        <v>2098</v>
      </c>
      <c r="L77">
        <v>4</v>
      </c>
      <c r="M77" t="str">
        <f t="shared" si="1"/>
        <v>cvm!$Q$90#</v>
      </c>
      <c r="O77" t="str">
        <v>上海</v>
      </c>
      <c r="P77" t="str">
        <v>内存型 M3</v>
      </c>
      <c r="Q77" t="e" cm="1" vm="1">
        <f t="array" aca="1" ref="Q77" ca="1">TRANSPOSE(_xlfn.UNIQUE(_xlfn._xlws.FILTER(cvm[配置],(cvm[地域]=O77)*(cvm[机型]=P77))))</f>
        <v>#NAME?</v>
      </c>
    </row>
    <row r="78" spans="1:17">
      <c r="A78" t="s">
        <v>105</v>
      </c>
      <c r="B78" t="s">
        <v>1699</v>
      </c>
      <c r="C78">
        <v>8</v>
      </c>
      <c r="D78">
        <v>32</v>
      </c>
      <c r="E78" t="s">
        <v>1622</v>
      </c>
      <c r="F78">
        <v>724.8</v>
      </c>
      <c r="G78">
        <v>1</v>
      </c>
      <c r="H78" t="s">
        <v>1708</v>
      </c>
      <c r="J78" t="s">
        <v>67</v>
      </c>
      <c r="K78" t="s">
        <v>2107</v>
      </c>
      <c r="L78">
        <v>3</v>
      </c>
      <c r="M78" t="str">
        <f t="shared" si="1"/>
        <v>cvm!$Q$91#</v>
      </c>
      <c r="O78" t="str">
        <v>上海</v>
      </c>
      <c r="P78" t="str">
        <v>内存型 M2</v>
      </c>
      <c r="Q78" t="e" cm="1" vm="1">
        <f t="array" aca="1" ref="Q78" ca="1">TRANSPOSE(_xlfn.UNIQUE(_xlfn._xlws.FILTER(cvm[配置],(cvm[地域]=O78)*(cvm[机型]=P78))))</f>
        <v>#NAME?</v>
      </c>
    </row>
    <row r="79" spans="1:17">
      <c r="A79" t="s">
        <v>105</v>
      </c>
      <c r="B79" t="s">
        <v>1699</v>
      </c>
      <c r="C79">
        <v>16</v>
      </c>
      <c r="D79">
        <v>32</v>
      </c>
      <c r="E79" t="s">
        <v>1624</v>
      </c>
      <c r="F79">
        <v>966.4</v>
      </c>
      <c r="G79">
        <v>1</v>
      </c>
      <c r="H79" t="s">
        <v>1709</v>
      </c>
      <c r="J79" t="s">
        <v>67</v>
      </c>
      <c r="K79" t="s">
        <v>2114</v>
      </c>
      <c r="L79">
        <v>5</v>
      </c>
      <c r="M79" t="str">
        <f t="shared" si="1"/>
        <v>cvm!$Q$92#</v>
      </c>
      <c r="O79" t="str">
        <v>上海</v>
      </c>
      <c r="P79" t="str">
        <v>计算型 C5</v>
      </c>
      <c r="Q79" t="e" cm="1" vm="1">
        <f t="array" aca="1" ref="Q79" ca="1">TRANSPOSE(_xlfn.UNIQUE(_xlfn._xlws.FILTER(cvm[配置],(cvm[地域]=O79)*(cvm[机型]=P79))))</f>
        <v>#NAME?</v>
      </c>
    </row>
    <row r="80" spans="1:17">
      <c r="A80" t="s">
        <v>105</v>
      </c>
      <c r="B80" t="s">
        <v>1699</v>
      </c>
      <c r="C80">
        <v>16</v>
      </c>
      <c r="D80">
        <v>64</v>
      </c>
      <c r="E80" t="s">
        <v>1626</v>
      </c>
      <c r="F80">
        <v>1449.6</v>
      </c>
      <c r="G80">
        <v>1</v>
      </c>
      <c r="H80" t="s">
        <v>1710</v>
      </c>
      <c r="J80" t="s">
        <v>67</v>
      </c>
      <c r="K80" t="s">
        <v>2120</v>
      </c>
      <c r="L80">
        <v>7</v>
      </c>
      <c r="M80" t="str">
        <f t="shared" si="1"/>
        <v>cvm!$Q$93#</v>
      </c>
      <c r="O80" t="str">
        <v>上海</v>
      </c>
      <c r="P80" t="str">
        <v>计算型 C4</v>
      </c>
      <c r="Q80" t="e" cm="1" vm="1">
        <f t="array" aca="1" ref="Q80" ca="1">TRANSPOSE(_xlfn.UNIQUE(_xlfn._xlws.FILTER(cvm[配置],(cvm[地域]=O80)*(cvm[机型]=P80))))</f>
        <v>#NAME?</v>
      </c>
    </row>
    <row r="81" spans="1:17">
      <c r="A81" t="s">
        <v>105</v>
      </c>
      <c r="B81" t="s">
        <v>1699</v>
      </c>
      <c r="C81">
        <v>32</v>
      </c>
      <c r="D81">
        <v>64</v>
      </c>
      <c r="E81" t="s">
        <v>1628</v>
      </c>
      <c r="F81">
        <v>1932.8</v>
      </c>
      <c r="G81">
        <v>1</v>
      </c>
      <c r="H81" t="s">
        <v>1711</v>
      </c>
      <c r="J81" t="s">
        <v>67</v>
      </c>
      <c r="K81" t="s">
        <v>2157</v>
      </c>
      <c r="L81">
        <v>5</v>
      </c>
      <c r="M81" t="str">
        <f t="shared" si="1"/>
        <v>cvm!$Q$94#</v>
      </c>
      <c r="O81" t="str">
        <v>上海</v>
      </c>
      <c r="P81" t="str">
        <v>计算网络增强型 CN3</v>
      </c>
      <c r="Q81" t="e" cm="1" vm="1">
        <f t="array" aca="1" ref="Q81" ca="1">TRANSPOSE(_xlfn.UNIQUE(_xlfn._xlws.FILTER(cvm[配置],(cvm[地域]=O81)*(cvm[机型]=P81))))</f>
        <v>#NAME?</v>
      </c>
    </row>
    <row r="82" spans="1:17">
      <c r="A82" t="s">
        <v>105</v>
      </c>
      <c r="B82" t="s">
        <v>1699</v>
      </c>
      <c r="C82">
        <v>32</v>
      </c>
      <c r="D82">
        <v>128</v>
      </c>
      <c r="E82" t="s">
        <v>1630</v>
      </c>
      <c r="F82">
        <v>2899.2</v>
      </c>
      <c r="G82">
        <v>1</v>
      </c>
      <c r="H82" t="s">
        <v>1712</v>
      </c>
      <c r="J82" t="s">
        <v>67</v>
      </c>
      <c r="K82" t="s">
        <v>2128</v>
      </c>
      <c r="L82">
        <v>1</v>
      </c>
      <c r="M82" t="str">
        <f t="shared" si="1"/>
        <v>cvm!$Q$95#</v>
      </c>
      <c r="O82" t="str">
        <v>上海</v>
      </c>
      <c r="P82" t="str">
        <v>计算型 C3</v>
      </c>
      <c r="Q82" t="e" cm="1" vm="1">
        <f t="array" aca="1" ref="Q82" ca="1">TRANSPOSE(_xlfn.UNIQUE(_xlfn._xlws.FILTER(cvm[配置],(cvm[地域]=O82)*(cvm[机型]=P82))))</f>
        <v>#NAME?</v>
      </c>
    </row>
    <row r="83" spans="1:17">
      <c r="A83" t="s">
        <v>105</v>
      </c>
      <c r="B83" t="s">
        <v>1699</v>
      </c>
      <c r="C83">
        <v>48</v>
      </c>
      <c r="D83">
        <v>96</v>
      </c>
      <c r="E83" t="s">
        <v>1634</v>
      </c>
      <c r="F83">
        <v>2899.2</v>
      </c>
      <c r="G83">
        <v>1</v>
      </c>
      <c r="H83" t="s">
        <v>1713</v>
      </c>
      <c r="J83" t="s">
        <v>67</v>
      </c>
      <c r="K83" t="s">
        <v>2131</v>
      </c>
      <c r="L83">
        <v>1</v>
      </c>
      <c r="M83" t="str">
        <f t="shared" si="1"/>
        <v>cvm!$Q$96#</v>
      </c>
      <c r="O83" t="str">
        <v>上海</v>
      </c>
      <c r="P83" t="str">
        <v>计算型 C2</v>
      </c>
      <c r="Q83" t="e" cm="1" vm="1">
        <f t="array" aca="1" ref="Q83" ca="1">TRANSPOSE(_xlfn.UNIQUE(_xlfn._xlws.FILTER(cvm[配置],(cvm[地域]=O83)*(cvm[机型]=P83))))</f>
        <v>#NAME?</v>
      </c>
    </row>
    <row r="84" spans="1:17">
      <c r="A84" t="s">
        <v>105</v>
      </c>
      <c r="B84" t="s">
        <v>1699</v>
      </c>
      <c r="C84">
        <v>48</v>
      </c>
      <c r="D84">
        <v>192</v>
      </c>
      <c r="E84" t="s">
        <v>1636</v>
      </c>
      <c r="F84">
        <v>4348.8</v>
      </c>
      <c r="G84">
        <v>1</v>
      </c>
      <c r="H84" t="s">
        <v>1714</v>
      </c>
      <c r="J84" t="s">
        <v>67</v>
      </c>
      <c r="K84" t="s">
        <v>2163</v>
      </c>
      <c r="L84">
        <v>1</v>
      </c>
      <c r="M84" t="str">
        <f t="shared" si="1"/>
        <v>cvm!$Q$97#</v>
      </c>
      <c r="O84" t="str">
        <v>上海</v>
      </c>
      <c r="P84" t="str">
        <v>GPU计算型 GN6S</v>
      </c>
      <c r="Q84" t="e" cm="1" vm="1">
        <f t="array" aca="1" ref="Q84" ca="1">TRANSPOSE(_xlfn.UNIQUE(_xlfn._xlws.FILTER(cvm[配置],(cvm[地域]=O84)*(cvm[机型]=P84))))</f>
        <v>#NAME?</v>
      </c>
    </row>
    <row r="85" spans="1:17">
      <c r="A85" t="s">
        <v>105</v>
      </c>
      <c r="B85" t="s">
        <v>1699</v>
      </c>
      <c r="C85">
        <v>64</v>
      </c>
      <c r="D85">
        <v>128</v>
      </c>
      <c r="E85" t="s">
        <v>1659</v>
      </c>
      <c r="F85">
        <v>3865.6</v>
      </c>
      <c r="G85">
        <v>1</v>
      </c>
      <c r="H85" t="s">
        <v>1715</v>
      </c>
      <c r="J85" t="s">
        <v>67</v>
      </c>
      <c r="K85" t="s">
        <v>2133</v>
      </c>
      <c r="L85">
        <v>1</v>
      </c>
      <c r="M85" t="str">
        <f t="shared" si="1"/>
        <v>cvm!$Q$98#</v>
      </c>
      <c r="O85" t="str">
        <v>上海</v>
      </c>
      <c r="P85" t="str">
        <v>GPU计算型 GN7</v>
      </c>
      <c r="Q85" t="e" cm="1" vm="1">
        <f t="array" aca="1" ref="Q85" ca="1">TRANSPOSE(_xlfn.UNIQUE(_xlfn._xlws.FILTER(cvm[配置],(cvm[地域]=O85)*(cvm[机型]=P85))))</f>
        <v>#NAME?</v>
      </c>
    </row>
    <row r="86" spans="1:17">
      <c r="A86" t="s">
        <v>105</v>
      </c>
      <c r="B86" t="s">
        <v>1699</v>
      </c>
      <c r="C86">
        <v>64</v>
      </c>
      <c r="D86">
        <v>256</v>
      </c>
      <c r="E86" t="s">
        <v>1640</v>
      </c>
      <c r="F86">
        <v>5798.4</v>
      </c>
      <c r="G86">
        <v>1</v>
      </c>
      <c r="H86" t="s">
        <v>1716</v>
      </c>
      <c r="J86" t="s">
        <v>67</v>
      </c>
      <c r="K86" t="s">
        <v>2135</v>
      </c>
      <c r="L86">
        <v>1</v>
      </c>
      <c r="M86" t="str">
        <f t="shared" si="1"/>
        <v>cvm!$Q$99#</v>
      </c>
      <c r="O86" t="str">
        <v>上海</v>
      </c>
      <c r="P86" t="str">
        <v>GPU计算型 GN8</v>
      </c>
      <c r="Q86" t="e" cm="1" vm="1">
        <f t="array" aca="1" ref="Q86" ca="1">TRANSPOSE(_xlfn.UNIQUE(_xlfn._xlws.FILTER(cvm[配置],(cvm[地域]=O86)*(cvm[机型]=P86))))</f>
        <v>#NAME?</v>
      </c>
    </row>
    <row r="87" spans="1:17">
      <c r="A87" t="s">
        <v>105</v>
      </c>
      <c r="B87" t="s">
        <v>1699</v>
      </c>
      <c r="C87">
        <v>80</v>
      </c>
      <c r="D87">
        <v>160</v>
      </c>
      <c r="E87" t="s">
        <v>1662</v>
      </c>
      <c r="F87">
        <v>4832</v>
      </c>
      <c r="G87">
        <v>1</v>
      </c>
      <c r="H87" t="s">
        <v>1717</v>
      </c>
      <c r="J87" t="s">
        <v>1718</v>
      </c>
      <c r="K87" t="s">
        <v>1644</v>
      </c>
      <c r="L87">
        <v>20</v>
      </c>
      <c r="M87" t="str">
        <f t="shared" si="1"/>
        <v>cvm!$Q$100#</v>
      </c>
      <c r="O87" t="str">
        <v>上海</v>
      </c>
      <c r="P87" t="str">
        <v>GPU计算型 GN10X</v>
      </c>
      <c r="Q87" t="e" cm="1" vm="1">
        <f t="array" aca="1" ref="Q87" ca="1">TRANSPOSE(_xlfn.UNIQUE(_xlfn._xlws.FILTER(cvm[配置],(cvm[地域]=O87)*(cvm[机型]=P87))))</f>
        <v>#NAME?</v>
      </c>
    </row>
    <row r="88" spans="1:17">
      <c r="A88" t="s">
        <v>105</v>
      </c>
      <c r="B88" t="s">
        <v>1699</v>
      </c>
      <c r="C88">
        <v>80</v>
      </c>
      <c r="D88">
        <v>320</v>
      </c>
      <c r="E88" t="s">
        <v>1719</v>
      </c>
      <c r="F88">
        <v>7248</v>
      </c>
      <c r="G88">
        <v>1</v>
      </c>
      <c r="H88" t="s">
        <v>1720</v>
      </c>
      <c r="J88" t="s">
        <v>1718</v>
      </c>
      <c r="K88" t="s">
        <v>1672</v>
      </c>
      <c r="L88">
        <v>25</v>
      </c>
      <c r="M88" t="str">
        <f t="shared" si="1"/>
        <v>cvm!$Q$101#</v>
      </c>
      <c r="O88" t="str">
        <v>上海</v>
      </c>
      <c r="P88" t="str">
        <v>GPU计算型 GN10Xp</v>
      </c>
      <c r="Q88" t="e" cm="1" vm="1">
        <f t="array" aca="1" ref="Q88" ca="1">TRANSPOSE(_xlfn.UNIQUE(_xlfn._xlws.FILTER(cvm[配置],(cvm[地域]=O88)*(cvm[机型]=P88))))</f>
        <v>#NAME?</v>
      </c>
    </row>
    <row r="89" spans="1:17">
      <c r="A89" t="s">
        <v>105</v>
      </c>
      <c r="B89" t="s">
        <v>1699</v>
      </c>
      <c r="C89">
        <v>96</v>
      </c>
      <c r="D89">
        <v>192</v>
      </c>
      <c r="E89" t="s">
        <v>1721</v>
      </c>
      <c r="F89">
        <v>5798.4</v>
      </c>
      <c r="G89">
        <v>1</v>
      </c>
      <c r="H89" t="s">
        <v>1722</v>
      </c>
      <c r="J89" t="s">
        <v>1718</v>
      </c>
      <c r="K89" t="s">
        <v>1699</v>
      </c>
      <c r="L89">
        <v>29</v>
      </c>
      <c r="M89" t="str">
        <f t="shared" si="1"/>
        <v>cvm!$Q$102#</v>
      </c>
      <c r="O89" t="str">
        <v>上海</v>
      </c>
      <c r="P89" t="str">
        <v>GPU推理型 GI3X</v>
      </c>
      <c r="Q89" t="e" cm="1" vm="1">
        <f t="array" aca="1" ref="Q89" ca="1">TRANSPOSE(_xlfn.UNIQUE(_xlfn._xlws.FILTER(cvm[配置],(cvm[地域]=O89)*(cvm[机型]=P89))))</f>
        <v>#NAME?</v>
      </c>
    </row>
    <row r="90" spans="1:17">
      <c r="A90" t="s">
        <v>105</v>
      </c>
      <c r="B90" t="s">
        <v>1699</v>
      </c>
      <c r="C90">
        <v>96</v>
      </c>
      <c r="D90">
        <v>384</v>
      </c>
      <c r="E90" t="s">
        <v>1723</v>
      </c>
      <c r="F90">
        <v>8697.6</v>
      </c>
      <c r="G90">
        <v>1</v>
      </c>
      <c r="H90" t="s">
        <v>1724</v>
      </c>
      <c r="J90" t="s">
        <v>1718</v>
      </c>
      <c r="K90" t="s">
        <v>1739</v>
      </c>
      <c r="L90">
        <v>19</v>
      </c>
      <c r="M90" t="str">
        <f t="shared" si="1"/>
        <v>cvm!$Q$103#</v>
      </c>
      <c r="O90" t="str">
        <v>上海</v>
      </c>
      <c r="P90" t="str">
        <v>GPU计算型 GT4</v>
      </c>
      <c r="Q90" t="e" cm="1" vm="1">
        <f t="array" aca="1" ref="Q90" ca="1">TRANSPOSE(_xlfn.UNIQUE(_xlfn._xlws.FILTER(cvm[配置],(cvm[地域]=O90)*(cvm[机型]=P90))))</f>
        <v>#NAME?</v>
      </c>
    </row>
    <row r="91" spans="1:17">
      <c r="A91" t="s">
        <v>105</v>
      </c>
      <c r="B91" t="s">
        <v>1699</v>
      </c>
      <c r="C91">
        <v>116</v>
      </c>
      <c r="D91">
        <v>216</v>
      </c>
      <c r="E91" t="s">
        <v>1725</v>
      </c>
      <c r="F91">
        <v>6764.8</v>
      </c>
      <c r="G91">
        <v>1</v>
      </c>
      <c r="H91" t="s">
        <v>1726</v>
      </c>
      <c r="J91" t="s">
        <v>1718</v>
      </c>
      <c r="K91" t="s">
        <v>1782</v>
      </c>
      <c r="L91">
        <v>13</v>
      </c>
      <c r="M91" t="str">
        <f t="shared" si="1"/>
        <v>cvm!$Q$104#</v>
      </c>
      <c r="O91" t="str">
        <v>上海</v>
      </c>
      <c r="P91" t="str">
        <v>FPGA加速型 FX4</v>
      </c>
      <c r="Q91" t="e" cm="1" vm="1">
        <f t="array" aca="1" ref="Q91" ca="1">TRANSPOSE(_xlfn.UNIQUE(_xlfn._xlws.FILTER(cvm[配置],(cvm[地域]=O91)*(cvm[机型]=P91))))</f>
        <v>#NAME?</v>
      </c>
    </row>
    <row r="92" spans="1:17">
      <c r="A92" t="s">
        <v>105</v>
      </c>
      <c r="B92" t="s">
        <v>1699</v>
      </c>
      <c r="C92">
        <v>116</v>
      </c>
      <c r="D92">
        <v>470</v>
      </c>
      <c r="E92" t="s">
        <v>1727</v>
      </c>
      <c r="F92">
        <v>10600.2</v>
      </c>
      <c r="G92">
        <v>1</v>
      </c>
      <c r="H92" t="s">
        <v>1728</v>
      </c>
      <c r="J92" t="s">
        <v>1718</v>
      </c>
      <c r="K92" t="s">
        <v>1869</v>
      </c>
      <c r="L92">
        <v>4</v>
      </c>
      <c r="M92" t="str">
        <f t="shared" si="1"/>
        <v>cvm!$Q$105#</v>
      </c>
      <c r="O92" t="str">
        <v>上海</v>
      </c>
      <c r="P92" t="str">
        <v>大数据型 D3</v>
      </c>
      <c r="Q92" t="e" cm="1" vm="1">
        <f t="array" aca="1" ref="Q92" ca="1">TRANSPOSE(_xlfn.UNIQUE(_xlfn._xlws.FILTER(cvm[配置],(cvm[地域]=O92)*(cvm[机型]=P92))))</f>
        <v>#NAME?</v>
      </c>
    </row>
    <row r="93" spans="1:17">
      <c r="A93" t="s">
        <v>105</v>
      </c>
      <c r="B93" t="s">
        <v>1699</v>
      </c>
      <c r="C93">
        <v>128</v>
      </c>
      <c r="D93">
        <v>215</v>
      </c>
      <c r="E93" t="s">
        <v>1729</v>
      </c>
      <c r="F93">
        <v>7112.1</v>
      </c>
      <c r="G93">
        <v>1</v>
      </c>
      <c r="H93" t="s">
        <v>1730</v>
      </c>
      <c r="J93" t="s">
        <v>1718</v>
      </c>
      <c r="K93" t="s">
        <v>1875</v>
      </c>
      <c r="L93">
        <v>3</v>
      </c>
      <c r="M93" t="str">
        <f t="shared" si="1"/>
        <v>cvm!$Q$106#</v>
      </c>
      <c r="O93" t="str">
        <v>上海</v>
      </c>
      <c r="P93" t="str">
        <v>大数据型 D2</v>
      </c>
      <c r="Q93" t="e" cm="1" vm="1">
        <f t="array" aca="1" ref="Q93" ca="1">TRANSPOSE(_xlfn.UNIQUE(_xlfn._xlws.FILTER(cvm[配置],(cvm[地域]=O93)*(cvm[机型]=P93))))</f>
        <v>#NAME?</v>
      </c>
    </row>
    <row r="94" spans="1:17">
      <c r="A94" t="s">
        <v>105</v>
      </c>
      <c r="B94" t="s">
        <v>1699</v>
      </c>
      <c r="C94">
        <v>128</v>
      </c>
      <c r="D94">
        <v>256</v>
      </c>
      <c r="E94" t="s">
        <v>1666</v>
      </c>
      <c r="F94">
        <v>7731.2</v>
      </c>
      <c r="G94">
        <v>1</v>
      </c>
      <c r="H94" t="s">
        <v>1731</v>
      </c>
      <c r="J94" t="s">
        <v>1718</v>
      </c>
      <c r="K94" t="s">
        <v>1914</v>
      </c>
      <c r="L94">
        <v>8</v>
      </c>
      <c r="M94" t="str">
        <f t="shared" si="1"/>
        <v>cvm!$Q$107#</v>
      </c>
      <c r="O94" t="str">
        <v>上海</v>
      </c>
      <c r="P94" t="str">
        <v>大数据型 D1</v>
      </c>
      <c r="Q94" t="e" cm="1" vm="1">
        <f t="array" aca="1" ref="Q94" ca="1">TRANSPOSE(_xlfn.UNIQUE(_xlfn._xlws.FILTER(cvm[配置],(cvm[地域]=O94)*(cvm[机型]=P94))))</f>
        <v>#NAME?</v>
      </c>
    </row>
    <row r="95" spans="1:17">
      <c r="A95" t="s">
        <v>105</v>
      </c>
      <c r="B95" t="s">
        <v>1699</v>
      </c>
      <c r="C95">
        <v>160</v>
      </c>
      <c r="D95">
        <v>320</v>
      </c>
      <c r="E95" t="s">
        <v>1668</v>
      </c>
      <c r="F95">
        <v>9664</v>
      </c>
      <c r="G95">
        <v>1</v>
      </c>
      <c r="H95" t="s">
        <v>1732</v>
      </c>
      <c r="J95" t="s">
        <v>1718</v>
      </c>
      <c r="K95" t="s">
        <v>1926</v>
      </c>
      <c r="L95">
        <v>12</v>
      </c>
      <c r="M95" t="str">
        <f t="shared" si="1"/>
        <v>cvm!$Q$108#</v>
      </c>
      <c r="O95" t="str">
        <v>上海</v>
      </c>
      <c r="P95" t="str">
        <v>标准型 黑石物理服务器BMS4</v>
      </c>
      <c r="Q95" t="e" cm="1" vm="1">
        <f t="array" aca="1" ref="Q95" ca="1">TRANSPOSE(_xlfn.UNIQUE(_xlfn._xlws.FILTER(cvm[配置],(cvm[地域]=O95)*(cvm[机型]=P95))))</f>
        <v>#NAME?</v>
      </c>
    </row>
    <row r="96" spans="1:17">
      <c r="A96" t="s">
        <v>105</v>
      </c>
      <c r="B96" t="s">
        <v>1699</v>
      </c>
      <c r="C96">
        <v>160</v>
      </c>
      <c r="D96">
        <v>640</v>
      </c>
      <c r="E96" t="s">
        <v>1733</v>
      </c>
      <c r="F96">
        <v>14496</v>
      </c>
      <c r="G96">
        <v>1</v>
      </c>
      <c r="H96" t="s">
        <v>1734</v>
      </c>
      <c r="J96" t="s">
        <v>1718</v>
      </c>
      <c r="K96" t="s">
        <v>1996</v>
      </c>
      <c r="L96">
        <v>14</v>
      </c>
      <c r="M96" t="str">
        <f t="shared" si="1"/>
        <v>cvm!$Q$109#</v>
      </c>
      <c r="O96" t="str">
        <v>上海</v>
      </c>
      <c r="P96" t="str">
        <v>大数据型 黑石物理服务器BMD2</v>
      </c>
      <c r="Q96" t="e" cm="1" vm="1">
        <f t="array" aca="1" ref="Q96" ca="1">TRANSPOSE(_xlfn.UNIQUE(_xlfn._xlws.FILTER(cvm[配置],(cvm[地域]=O96)*(cvm[机型]=P96))))</f>
        <v>#NAME?</v>
      </c>
    </row>
    <row r="97" spans="1:17">
      <c r="A97" t="s">
        <v>105</v>
      </c>
      <c r="B97" t="s">
        <v>1699</v>
      </c>
      <c r="C97">
        <v>232</v>
      </c>
      <c r="D97">
        <v>432</v>
      </c>
      <c r="E97" t="s">
        <v>1735</v>
      </c>
      <c r="F97">
        <v>13529.6</v>
      </c>
      <c r="G97">
        <v>1</v>
      </c>
      <c r="H97" t="s">
        <v>1736</v>
      </c>
      <c r="J97" t="s">
        <v>1718</v>
      </c>
      <c r="K97" t="s">
        <v>2035</v>
      </c>
      <c r="L97">
        <v>9</v>
      </c>
      <c r="M97" t="str">
        <f t="shared" si="1"/>
        <v>cvm!$Q$110#</v>
      </c>
      <c r="O97" t="str">
        <v>上海</v>
      </c>
      <c r="P97" t="str">
        <v>大数据型 黑石物理服务器BMD3s</v>
      </c>
      <c r="Q97" t="e" cm="1" vm="1">
        <f t="array" aca="1" ref="Q97" ca="1">TRANSPOSE(_xlfn.UNIQUE(_xlfn._xlws.FILTER(cvm[配置],(cvm[地域]=O97)*(cvm[机型]=P97))))</f>
        <v>#NAME?</v>
      </c>
    </row>
    <row r="98" spans="1:17">
      <c r="A98" t="s">
        <v>105</v>
      </c>
      <c r="B98" t="s">
        <v>1699</v>
      </c>
      <c r="C98">
        <v>232</v>
      </c>
      <c r="D98">
        <v>940</v>
      </c>
      <c r="E98" t="s">
        <v>1737</v>
      </c>
      <c r="F98">
        <v>21200.400000000001</v>
      </c>
      <c r="G98">
        <v>1</v>
      </c>
      <c r="H98" t="s">
        <v>1738</v>
      </c>
      <c r="J98" t="s">
        <v>1718</v>
      </c>
      <c r="K98" t="s">
        <v>2060</v>
      </c>
      <c r="L98">
        <v>7</v>
      </c>
      <c r="M98" t="str">
        <f t="shared" si="1"/>
        <v>cvm!$Q$111#</v>
      </c>
      <c r="O98" t="str">
        <v>上海</v>
      </c>
      <c r="P98" t="str">
        <v>高IO型 黑石物理服务器BMI5</v>
      </c>
      <c r="Q98" t="e" cm="1" vm="1">
        <f t="array" aca="1" ref="Q98" ca="1">TRANSPOSE(_xlfn.UNIQUE(_xlfn._xlws.FILTER(cvm[配置],(cvm[地域]=O98)*(cvm[机型]=P98))))</f>
        <v>#NAME?</v>
      </c>
    </row>
    <row r="99" spans="1:17">
      <c r="A99" t="s">
        <v>105</v>
      </c>
      <c r="B99" t="s">
        <v>1739</v>
      </c>
      <c r="C99">
        <v>1</v>
      </c>
      <c r="D99">
        <v>1</v>
      </c>
      <c r="E99" t="s">
        <v>1607</v>
      </c>
      <c r="F99">
        <v>60</v>
      </c>
      <c r="G99">
        <v>1</v>
      </c>
      <c r="H99" t="s">
        <v>1740</v>
      </c>
      <c r="J99" t="s">
        <v>1718</v>
      </c>
      <c r="K99" t="s">
        <v>2079</v>
      </c>
      <c r="L99">
        <v>4</v>
      </c>
      <c r="M99" t="str">
        <f t="shared" si="1"/>
        <v>cvm!$Q$112#</v>
      </c>
      <c r="O99" t="str">
        <v>上海</v>
      </c>
      <c r="P99" t="str">
        <v>GPU型 黑石物理服务器BMG5t</v>
      </c>
      <c r="Q99" t="e" cm="1" vm="1">
        <f t="array" aca="1" ref="Q99" ca="1">TRANSPOSE(_xlfn.UNIQUE(_xlfn._xlws.FILTER(cvm[配置],(cvm[地域]=O99)*(cvm[机型]=P99))))</f>
        <v>#NAME?</v>
      </c>
    </row>
    <row r="100" spans="1:17">
      <c r="A100" t="s">
        <v>105</v>
      </c>
      <c r="B100" t="s">
        <v>1739</v>
      </c>
      <c r="C100">
        <v>1</v>
      </c>
      <c r="D100">
        <v>2</v>
      </c>
      <c r="E100" t="s">
        <v>1608</v>
      </c>
      <c r="F100">
        <v>88</v>
      </c>
      <c r="G100">
        <v>1</v>
      </c>
      <c r="H100" t="s">
        <v>1741</v>
      </c>
      <c r="J100" t="s">
        <v>1718</v>
      </c>
      <c r="K100" t="s">
        <v>2087</v>
      </c>
      <c r="L100">
        <v>4</v>
      </c>
      <c r="M100" t="str">
        <f t="shared" si="1"/>
        <v>cvm!$Q$113#</v>
      </c>
      <c r="O100" t="str">
        <v>南京</v>
      </c>
      <c r="P100" t="str">
        <v>标准型 SA2</v>
      </c>
      <c r="Q100" t="e" cm="1" vm="1">
        <f t="array" aca="1" ref="Q100" ca="1">TRANSPOSE(_xlfn.UNIQUE(_xlfn._xlws.FILTER(cvm[配置],(cvm[地域]=O100)*(cvm[机型]=P100))))</f>
        <v>#NAME?</v>
      </c>
    </row>
    <row r="101" spans="1:17">
      <c r="A101" t="s">
        <v>105</v>
      </c>
      <c r="B101" t="s">
        <v>1739</v>
      </c>
      <c r="C101">
        <v>1</v>
      </c>
      <c r="D101">
        <v>4</v>
      </c>
      <c r="E101" t="s">
        <v>1610</v>
      </c>
      <c r="F101">
        <v>138</v>
      </c>
      <c r="G101">
        <v>1</v>
      </c>
      <c r="H101" t="s">
        <v>1742</v>
      </c>
      <c r="J101" t="s">
        <v>1718</v>
      </c>
      <c r="K101" t="s">
        <v>2092</v>
      </c>
      <c r="L101">
        <v>3</v>
      </c>
      <c r="M101" t="str">
        <f t="shared" si="1"/>
        <v>cvm!$Q$114#</v>
      </c>
      <c r="O101" t="str">
        <v>南京</v>
      </c>
      <c r="P101" t="str">
        <v>标准型 S5</v>
      </c>
      <c r="Q101" t="e" cm="1" vm="1">
        <f t="array" aca="1" ref="Q101" ca="1">TRANSPOSE(_xlfn.UNIQUE(_xlfn._xlws.FILTER(cvm[配置],(cvm[地域]=O101)*(cvm[机型]=P101))))</f>
        <v>#NAME?</v>
      </c>
    </row>
    <row r="102" spans="1:17">
      <c r="A102" t="s">
        <v>105</v>
      </c>
      <c r="B102" t="s">
        <v>1739</v>
      </c>
      <c r="C102">
        <v>2</v>
      </c>
      <c r="D102">
        <v>4</v>
      </c>
      <c r="E102" t="s">
        <v>1612</v>
      </c>
      <c r="F102">
        <v>184</v>
      </c>
      <c r="G102">
        <v>1</v>
      </c>
      <c r="H102" t="s">
        <v>1743</v>
      </c>
      <c r="J102" t="s">
        <v>1718</v>
      </c>
      <c r="K102" t="s">
        <v>2114</v>
      </c>
      <c r="L102">
        <v>5</v>
      </c>
      <c r="M102" t="str">
        <f t="shared" si="1"/>
        <v>cvm!$Q$115#</v>
      </c>
      <c r="O102" t="str">
        <v>南京</v>
      </c>
      <c r="P102" t="str">
        <v>标准型 SA3</v>
      </c>
      <c r="Q102" t="e" cm="1" vm="1">
        <f t="array" aca="1" ref="Q102" ca="1">TRANSPOSE(_xlfn.UNIQUE(_xlfn._xlws.FILTER(cvm[配置],(cvm[地域]=O102)*(cvm[机型]=P102))))</f>
        <v>#NAME?</v>
      </c>
    </row>
    <row r="103" spans="1:17">
      <c r="A103" t="s">
        <v>105</v>
      </c>
      <c r="B103" t="s">
        <v>1739</v>
      </c>
      <c r="C103">
        <v>2</v>
      </c>
      <c r="D103">
        <v>8</v>
      </c>
      <c r="E103" t="s">
        <v>1614</v>
      </c>
      <c r="F103">
        <v>276</v>
      </c>
      <c r="G103">
        <v>1</v>
      </c>
      <c r="H103" t="s">
        <v>1744</v>
      </c>
      <c r="J103" t="s">
        <v>1718</v>
      </c>
      <c r="K103" t="s">
        <v>2120</v>
      </c>
      <c r="L103">
        <v>6</v>
      </c>
      <c r="M103" t="str">
        <f t="shared" si="1"/>
        <v>cvm!$Q$116#</v>
      </c>
      <c r="O103" t="str">
        <v>南京</v>
      </c>
      <c r="P103" t="str">
        <v>标准型 S4</v>
      </c>
      <c r="Q103" t="e" cm="1" vm="1">
        <f t="array" aca="1" ref="Q103" ca="1">TRANSPOSE(_xlfn.UNIQUE(_xlfn._xlws.FILTER(cvm[配置],(cvm[地域]=O103)*(cvm[机型]=P103))))</f>
        <v>#NAME?</v>
      </c>
    </row>
    <row r="104" spans="1:17">
      <c r="A104" t="s">
        <v>105</v>
      </c>
      <c r="B104" t="s">
        <v>1739</v>
      </c>
      <c r="C104">
        <v>4</v>
      </c>
      <c r="D104">
        <v>8</v>
      </c>
      <c r="E104" t="s">
        <v>1616</v>
      </c>
      <c r="F104">
        <v>368</v>
      </c>
      <c r="G104">
        <v>1</v>
      </c>
      <c r="H104" t="s">
        <v>1745</v>
      </c>
      <c r="J104" t="s">
        <v>1718</v>
      </c>
      <c r="K104" t="s">
        <v>2128</v>
      </c>
      <c r="L104">
        <v>1</v>
      </c>
      <c r="M104" t="str">
        <f t="shared" si="1"/>
        <v>cvm!$Q$117#</v>
      </c>
      <c r="O104" t="str">
        <v>南京</v>
      </c>
      <c r="P104" t="str">
        <v>标准型 S3</v>
      </c>
      <c r="Q104" t="e" cm="1" vm="1">
        <f t="array" aca="1" ref="Q104" ca="1">TRANSPOSE(_xlfn.UNIQUE(_xlfn._xlws.FILTER(cvm[配置],(cvm[地域]=O104)*(cvm[机型]=P104))))</f>
        <v>#NAME?</v>
      </c>
    </row>
    <row r="105" spans="1:17">
      <c r="A105" t="s">
        <v>105</v>
      </c>
      <c r="B105" t="s">
        <v>1739</v>
      </c>
      <c r="C105">
        <v>4</v>
      </c>
      <c r="D105">
        <v>16</v>
      </c>
      <c r="E105" t="s">
        <v>1618</v>
      </c>
      <c r="F105">
        <v>552</v>
      </c>
      <c r="G105">
        <v>1</v>
      </c>
      <c r="H105" t="s">
        <v>1746</v>
      </c>
      <c r="J105" t="s">
        <v>1718</v>
      </c>
      <c r="K105" t="s">
        <v>2131</v>
      </c>
      <c r="L105">
        <v>1</v>
      </c>
      <c r="M105" t="str">
        <f t="shared" si="1"/>
        <v>cvm!$Q$118#</v>
      </c>
      <c r="O105" t="str">
        <v>南京</v>
      </c>
      <c r="P105" t="str">
        <v>高IO型 IT5</v>
      </c>
      <c r="Q105" t="e" cm="1" vm="1">
        <f t="array" aca="1" ref="Q105" ca="1">TRANSPOSE(_xlfn.UNIQUE(_xlfn._xlws.FILTER(cvm[配置],(cvm[地域]=O105)*(cvm[机型]=P105))))</f>
        <v>#NAME?</v>
      </c>
    </row>
    <row r="106" spans="1:17">
      <c r="A106" t="s">
        <v>105</v>
      </c>
      <c r="B106" t="s">
        <v>1739</v>
      </c>
      <c r="C106">
        <v>8</v>
      </c>
      <c r="D106">
        <v>16</v>
      </c>
      <c r="E106" t="s">
        <v>1620</v>
      </c>
      <c r="F106">
        <v>736</v>
      </c>
      <c r="G106">
        <v>1</v>
      </c>
      <c r="H106" t="s">
        <v>1747</v>
      </c>
      <c r="J106" t="s">
        <v>1718</v>
      </c>
      <c r="K106" t="s">
        <v>2163</v>
      </c>
      <c r="L106">
        <v>1</v>
      </c>
      <c r="M106" t="str">
        <f t="shared" si="1"/>
        <v>cvm!$Q$119#</v>
      </c>
      <c r="O106" t="str">
        <v>南京</v>
      </c>
      <c r="P106" t="str">
        <v>高IO型 IT3</v>
      </c>
      <c r="Q106" t="e" cm="1" vm="1">
        <f t="array" aca="1" ref="Q106" ca="1">TRANSPOSE(_xlfn.UNIQUE(_xlfn._xlws.FILTER(cvm[配置],(cvm[地域]=O106)*(cvm[机型]=P106))))</f>
        <v>#NAME?</v>
      </c>
    </row>
    <row r="107" spans="1:17">
      <c r="A107" t="s">
        <v>105</v>
      </c>
      <c r="B107" t="s">
        <v>1739</v>
      </c>
      <c r="C107">
        <v>8</v>
      </c>
      <c r="D107">
        <v>32</v>
      </c>
      <c r="E107" t="s">
        <v>1622</v>
      </c>
      <c r="F107">
        <v>1104</v>
      </c>
      <c r="G107">
        <v>1</v>
      </c>
      <c r="H107" t="s">
        <v>1748</v>
      </c>
      <c r="J107" t="s">
        <v>1718</v>
      </c>
      <c r="K107" t="s">
        <v>2133</v>
      </c>
      <c r="L107">
        <v>1</v>
      </c>
      <c r="M107" t="str">
        <f t="shared" si="1"/>
        <v>cvm!$Q$120#</v>
      </c>
      <c r="O107" t="str">
        <v>南京</v>
      </c>
      <c r="P107" t="str">
        <v>内存型 M5</v>
      </c>
      <c r="Q107" t="e" cm="1" vm="1">
        <f t="array" aca="1" ref="Q107" ca="1">TRANSPOSE(_xlfn.UNIQUE(_xlfn._xlws.FILTER(cvm[配置],(cvm[地域]=O107)*(cvm[机型]=P107))))</f>
        <v>#NAME?</v>
      </c>
    </row>
    <row r="108" spans="1:17">
      <c r="A108" t="s">
        <v>105</v>
      </c>
      <c r="B108" t="s">
        <v>1739</v>
      </c>
      <c r="C108">
        <v>16</v>
      </c>
      <c r="D108">
        <v>32</v>
      </c>
      <c r="E108" t="s">
        <v>1624</v>
      </c>
      <c r="F108">
        <v>1472</v>
      </c>
      <c r="G108">
        <v>1</v>
      </c>
      <c r="H108" t="s">
        <v>1749</v>
      </c>
      <c r="J108" t="s">
        <v>1718</v>
      </c>
      <c r="K108" t="s">
        <v>2135</v>
      </c>
      <c r="L108">
        <v>1</v>
      </c>
      <c r="M108" t="str">
        <f t="shared" si="1"/>
        <v>cvm!$Q$121#</v>
      </c>
      <c r="O108" t="str">
        <v>南京</v>
      </c>
      <c r="P108" t="str">
        <v>内存型 M4</v>
      </c>
      <c r="Q108" t="e" cm="1" vm="1">
        <f t="array" aca="1" ref="Q108" ca="1">TRANSPOSE(_xlfn.UNIQUE(_xlfn._xlws.FILTER(cvm[配置],(cvm[地域]=O108)*(cvm[机型]=P108))))</f>
        <v>#NAME?</v>
      </c>
    </row>
    <row r="109" spans="1:17">
      <c r="A109" t="s">
        <v>105</v>
      </c>
      <c r="B109" t="s">
        <v>1739</v>
      </c>
      <c r="C109">
        <v>16</v>
      </c>
      <c r="D109">
        <v>64</v>
      </c>
      <c r="E109" t="s">
        <v>1626</v>
      </c>
      <c r="F109">
        <v>2208</v>
      </c>
      <c r="G109">
        <v>1</v>
      </c>
      <c r="H109" t="s">
        <v>1750</v>
      </c>
      <c r="J109" t="s">
        <v>108</v>
      </c>
      <c r="K109" t="s">
        <v>1606</v>
      </c>
      <c r="L109">
        <v>4</v>
      </c>
      <c r="M109" t="str">
        <f t="shared" si="1"/>
        <v>cvm!$Q$122#</v>
      </c>
      <c r="O109" t="str">
        <v>南京</v>
      </c>
      <c r="P109" t="str">
        <v>计算型 C5</v>
      </c>
      <c r="Q109" t="e" cm="1" vm="1">
        <f t="array" aca="1" ref="Q109" ca="1">TRANSPOSE(_xlfn.UNIQUE(_xlfn._xlws.FILTER(cvm[配置],(cvm[地域]=O109)*(cvm[机型]=P109))))</f>
        <v>#NAME?</v>
      </c>
    </row>
    <row r="110" spans="1:17">
      <c r="A110" t="s">
        <v>105</v>
      </c>
      <c r="B110" t="s">
        <v>1739</v>
      </c>
      <c r="C110">
        <v>24</v>
      </c>
      <c r="D110">
        <v>48</v>
      </c>
      <c r="E110" t="s">
        <v>1680</v>
      </c>
      <c r="F110">
        <v>2208</v>
      </c>
      <c r="G110">
        <v>1</v>
      </c>
      <c r="H110" t="s">
        <v>1751</v>
      </c>
      <c r="J110" t="s">
        <v>108</v>
      </c>
      <c r="K110" t="s">
        <v>1644</v>
      </c>
      <c r="L110">
        <v>26</v>
      </c>
      <c r="M110" t="str">
        <f t="shared" si="1"/>
        <v>cvm!$Q$123#</v>
      </c>
      <c r="O110" t="str">
        <v>南京</v>
      </c>
      <c r="P110" t="str">
        <v>计算型 C3</v>
      </c>
      <c r="Q110" t="e" cm="1" vm="1">
        <f t="array" aca="1" ref="Q110" ca="1">TRANSPOSE(_xlfn.UNIQUE(_xlfn._xlws.FILTER(cvm[配置],(cvm[地域]=O110)*(cvm[机型]=P110))))</f>
        <v>#NAME?</v>
      </c>
    </row>
    <row r="111" spans="1:17">
      <c r="A111" t="s">
        <v>105</v>
      </c>
      <c r="B111" t="s">
        <v>1739</v>
      </c>
      <c r="C111">
        <v>24</v>
      </c>
      <c r="D111">
        <v>96</v>
      </c>
      <c r="E111" t="s">
        <v>1682</v>
      </c>
      <c r="F111">
        <v>3312</v>
      </c>
      <c r="G111">
        <v>1</v>
      </c>
      <c r="H111" t="s">
        <v>1752</v>
      </c>
      <c r="J111" t="s">
        <v>108</v>
      </c>
      <c r="K111" t="s">
        <v>1672</v>
      </c>
      <c r="L111">
        <v>21</v>
      </c>
      <c r="M111" t="str">
        <f t="shared" si="1"/>
        <v>cvm!$Q$124#</v>
      </c>
      <c r="O111" t="str">
        <v>南京</v>
      </c>
      <c r="P111" t="str">
        <v>GPU计算型 GN7</v>
      </c>
      <c r="Q111" t="e" cm="1" vm="1">
        <f t="array" aca="1" ref="Q111" ca="1">TRANSPOSE(_xlfn.UNIQUE(_xlfn._xlws.FILTER(cvm[配置],(cvm[地域]=O111)*(cvm[机型]=P111))))</f>
        <v>#NAME?</v>
      </c>
    </row>
    <row r="112" spans="1:17">
      <c r="A112" t="s">
        <v>105</v>
      </c>
      <c r="B112" t="s">
        <v>1739</v>
      </c>
      <c r="C112">
        <v>32</v>
      </c>
      <c r="D112">
        <v>64</v>
      </c>
      <c r="E112" t="s">
        <v>1628</v>
      </c>
      <c r="F112">
        <v>2944</v>
      </c>
      <c r="G112">
        <v>1</v>
      </c>
      <c r="H112" t="s">
        <v>1753</v>
      </c>
      <c r="J112" t="s">
        <v>108</v>
      </c>
      <c r="K112" t="s">
        <v>1689</v>
      </c>
      <c r="L112">
        <v>8</v>
      </c>
      <c r="M112" t="str">
        <f t="shared" si="1"/>
        <v>cvm!$Q$125#</v>
      </c>
      <c r="O112" t="str">
        <v>南京</v>
      </c>
      <c r="P112" t="str">
        <v>GPU计算型 GN10X</v>
      </c>
      <c r="Q112" t="e" cm="1" vm="1">
        <f t="array" aca="1" ref="Q112" ca="1">TRANSPOSE(_xlfn.UNIQUE(_xlfn._xlws.FILTER(cvm[配置],(cvm[地域]=O112)*(cvm[机型]=P112))))</f>
        <v>#NAME?</v>
      </c>
    </row>
    <row r="113" spans="1:17">
      <c r="A113" t="s">
        <v>105</v>
      </c>
      <c r="B113" t="s">
        <v>1739</v>
      </c>
      <c r="C113">
        <v>32</v>
      </c>
      <c r="D113">
        <v>128</v>
      </c>
      <c r="E113" t="s">
        <v>1630</v>
      </c>
      <c r="F113">
        <v>4416</v>
      </c>
      <c r="G113">
        <v>1</v>
      </c>
      <c r="H113" t="s">
        <v>1754</v>
      </c>
      <c r="J113" t="s">
        <v>108</v>
      </c>
      <c r="K113" t="s">
        <v>1699</v>
      </c>
      <c r="L113">
        <v>30</v>
      </c>
      <c r="M113" t="str">
        <f t="shared" si="1"/>
        <v>cvm!$Q$126#</v>
      </c>
      <c r="O113" t="str">
        <v>南京</v>
      </c>
      <c r="P113" t="str">
        <v>GPU计算型 GN10Xp</v>
      </c>
      <c r="Q113" t="e" cm="1" vm="1">
        <f t="array" aca="1" ref="Q113" ca="1">TRANSPOSE(_xlfn.UNIQUE(_xlfn._xlws.FILTER(cvm[配置],(cvm[地域]=O113)*(cvm[机型]=P113))))</f>
        <v>#NAME?</v>
      </c>
    </row>
    <row r="114" spans="1:17">
      <c r="A114" t="s">
        <v>105</v>
      </c>
      <c r="B114" t="s">
        <v>1739</v>
      </c>
      <c r="C114">
        <v>48</v>
      </c>
      <c r="D114">
        <v>96</v>
      </c>
      <c r="E114" t="s">
        <v>1634</v>
      </c>
      <c r="F114">
        <v>4416</v>
      </c>
      <c r="G114">
        <v>1</v>
      </c>
      <c r="H114" t="s">
        <v>1755</v>
      </c>
      <c r="J114" t="s">
        <v>108</v>
      </c>
      <c r="K114" t="s">
        <v>1739</v>
      </c>
      <c r="L114">
        <v>21</v>
      </c>
      <c r="M114" t="str">
        <f t="shared" si="1"/>
        <v>cvm!$Q$127#</v>
      </c>
      <c r="O114" t="str">
        <v>南京</v>
      </c>
      <c r="P114" t="str">
        <v>GPU推理型 GI3X</v>
      </c>
      <c r="Q114" t="e" cm="1" vm="1">
        <f t="array" aca="1" ref="Q114" ca="1">TRANSPOSE(_xlfn.UNIQUE(_xlfn._xlws.FILTER(cvm[配置],(cvm[地域]=O114)*(cvm[机型]=P114))))</f>
        <v>#NAME?</v>
      </c>
    </row>
    <row r="115" spans="1:17">
      <c r="A115" t="s">
        <v>105</v>
      </c>
      <c r="B115" t="s">
        <v>1739</v>
      </c>
      <c r="C115">
        <v>48</v>
      </c>
      <c r="D115">
        <v>192</v>
      </c>
      <c r="E115" t="s">
        <v>1636</v>
      </c>
      <c r="F115">
        <v>6624</v>
      </c>
      <c r="G115">
        <v>1</v>
      </c>
      <c r="H115" t="s">
        <v>1756</v>
      </c>
      <c r="J115" t="s">
        <v>108</v>
      </c>
      <c r="K115" t="s">
        <v>1762</v>
      </c>
      <c r="L115">
        <v>1</v>
      </c>
      <c r="M115" t="str">
        <f t="shared" si="1"/>
        <v>cvm!$Q$128#</v>
      </c>
      <c r="O115" t="str">
        <v>南京</v>
      </c>
      <c r="P115" t="str">
        <v>大数据型 D3</v>
      </c>
      <c r="Q115" t="e" cm="1" vm="1">
        <f t="array" aca="1" ref="Q115" ca="1">TRANSPOSE(_xlfn.UNIQUE(_xlfn._xlws.FILTER(cvm[配置],(cvm[地域]=O115)*(cvm[机型]=P115))))</f>
        <v>#NAME?</v>
      </c>
    </row>
    <row r="116" spans="1:17">
      <c r="A116" t="s">
        <v>105</v>
      </c>
      <c r="B116" t="s">
        <v>1739</v>
      </c>
      <c r="C116">
        <v>64</v>
      </c>
      <c r="D116">
        <v>192</v>
      </c>
      <c r="E116" t="s">
        <v>1757</v>
      </c>
      <c r="F116">
        <v>7360</v>
      </c>
      <c r="G116">
        <v>1</v>
      </c>
      <c r="H116" t="s">
        <v>1758</v>
      </c>
      <c r="J116" t="s">
        <v>108</v>
      </c>
      <c r="K116" t="s">
        <v>1782</v>
      </c>
      <c r="L116">
        <v>20</v>
      </c>
      <c r="M116" t="str">
        <f t="shared" si="1"/>
        <v>cvm!$Q$129#</v>
      </c>
      <c r="O116" t="str">
        <v>南京</v>
      </c>
      <c r="P116" t="str">
        <v>大数据型 D2</v>
      </c>
      <c r="Q116" t="e" cm="1" vm="1">
        <f t="array" aca="1" ref="Q116" ca="1">TRANSPOSE(_xlfn.UNIQUE(_xlfn._xlws.FILTER(cvm[配置],(cvm[地域]=O116)*(cvm[机型]=P116))))</f>
        <v>#NAME?</v>
      </c>
    </row>
    <row r="117" spans="1:17">
      <c r="A117" t="s">
        <v>105</v>
      </c>
      <c r="B117" t="s">
        <v>1739</v>
      </c>
      <c r="C117">
        <v>64</v>
      </c>
      <c r="D117">
        <v>256</v>
      </c>
      <c r="E117" t="s">
        <v>1640</v>
      </c>
      <c r="F117">
        <v>8832</v>
      </c>
      <c r="G117">
        <v>1</v>
      </c>
      <c r="H117" t="s">
        <v>1759</v>
      </c>
      <c r="J117" t="s">
        <v>108</v>
      </c>
      <c r="K117" t="s">
        <v>1806</v>
      </c>
      <c r="L117">
        <v>16</v>
      </c>
      <c r="M117" t="str">
        <f t="shared" si="1"/>
        <v>cvm!$Q$130#</v>
      </c>
      <c r="O117" t="str">
        <v>南京</v>
      </c>
      <c r="P117" t="str">
        <v>标准型 黑石物理服务器BMS4</v>
      </c>
      <c r="Q117" t="e" cm="1" vm="1">
        <f t="array" aca="1" ref="Q117" ca="1">TRANSPOSE(_xlfn.UNIQUE(_xlfn._xlws.FILTER(cvm[配置],(cvm[地域]=O117)*(cvm[机型]=P117))))</f>
        <v>#NAME?</v>
      </c>
    </row>
    <row r="118" spans="1:17">
      <c r="A118" t="s">
        <v>105</v>
      </c>
      <c r="B118" t="s">
        <v>1739</v>
      </c>
      <c r="C118">
        <v>72</v>
      </c>
      <c r="D118">
        <v>288</v>
      </c>
      <c r="E118" t="s">
        <v>1760</v>
      </c>
      <c r="F118">
        <v>9936</v>
      </c>
      <c r="G118">
        <v>1</v>
      </c>
      <c r="H118" t="s">
        <v>1761</v>
      </c>
      <c r="J118" t="s">
        <v>108</v>
      </c>
      <c r="K118" t="s">
        <v>1824</v>
      </c>
      <c r="L118">
        <v>19</v>
      </c>
      <c r="M118" t="str">
        <f t="shared" si="1"/>
        <v>cvm!$Q$131#</v>
      </c>
      <c r="O118" t="str">
        <v>南京</v>
      </c>
      <c r="P118" t="str">
        <v>大数据型 黑石物理服务器BMD2</v>
      </c>
      <c r="Q118" t="e" cm="1" vm="1">
        <f t="array" aca="1" ref="Q118" ca="1">TRANSPOSE(_xlfn.UNIQUE(_xlfn._xlws.FILTER(cvm[配置],(cvm[地域]=O118)*(cvm[机型]=P118))))</f>
        <v>#NAME?</v>
      </c>
    </row>
    <row r="119" spans="1:17">
      <c r="A119" t="s">
        <v>105</v>
      </c>
      <c r="B119" t="s">
        <v>1762</v>
      </c>
      <c r="C119">
        <v>1</v>
      </c>
      <c r="D119">
        <v>2</v>
      </c>
      <c r="E119" t="s">
        <v>1608</v>
      </c>
      <c r="F119">
        <v>88</v>
      </c>
      <c r="G119">
        <v>1</v>
      </c>
      <c r="H119" t="s">
        <v>1763</v>
      </c>
      <c r="J119" t="s">
        <v>108</v>
      </c>
      <c r="K119" t="s">
        <v>1847</v>
      </c>
      <c r="L119">
        <v>18</v>
      </c>
      <c r="M119" t="str">
        <f t="shared" si="1"/>
        <v>cvm!$Q$132#</v>
      </c>
      <c r="O119" t="str">
        <v>南京</v>
      </c>
      <c r="P119" t="str">
        <v>大数据型 黑石物理服务器BMD3s</v>
      </c>
      <c r="Q119" t="e" cm="1" vm="1">
        <f t="array" aca="1" ref="Q119" ca="1">TRANSPOSE(_xlfn.UNIQUE(_xlfn._xlws.FILTER(cvm[配置],(cvm[地域]=O119)*(cvm[机型]=P119))))</f>
        <v>#NAME?</v>
      </c>
    </row>
    <row r="120" spans="1:17">
      <c r="A120" t="s">
        <v>105</v>
      </c>
      <c r="B120" t="s">
        <v>1762</v>
      </c>
      <c r="C120">
        <v>2</v>
      </c>
      <c r="D120">
        <v>4</v>
      </c>
      <c r="E120" t="s">
        <v>1612</v>
      </c>
      <c r="F120">
        <v>184</v>
      </c>
      <c r="G120">
        <v>1</v>
      </c>
      <c r="H120" t="s">
        <v>1764</v>
      </c>
      <c r="J120" t="s">
        <v>108</v>
      </c>
      <c r="K120" t="s">
        <v>1869</v>
      </c>
      <c r="L120">
        <v>3</v>
      </c>
      <c r="M120" t="str">
        <f t="shared" si="1"/>
        <v>cvm!$Q$133#</v>
      </c>
      <c r="O120" t="str">
        <v>南京</v>
      </c>
      <c r="P120" t="str">
        <v>高IO型 黑石物理服务器BMI5</v>
      </c>
      <c r="Q120" t="e" cm="1" vm="1">
        <f t="array" aca="1" ref="Q120" ca="1">TRANSPOSE(_xlfn.UNIQUE(_xlfn._xlws.FILTER(cvm[配置],(cvm[地域]=O120)*(cvm[机型]=P120))))</f>
        <v>#NAME?</v>
      </c>
    </row>
    <row r="121" spans="1:17">
      <c r="A121" t="s">
        <v>105</v>
      </c>
      <c r="B121" t="s">
        <v>1762</v>
      </c>
      <c r="C121">
        <v>4</v>
      </c>
      <c r="D121">
        <v>8</v>
      </c>
      <c r="E121" t="s">
        <v>1616</v>
      </c>
      <c r="F121">
        <v>368</v>
      </c>
      <c r="G121">
        <v>1</v>
      </c>
      <c r="H121" t="s">
        <v>1765</v>
      </c>
      <c r="J121" t="s">
        <v>108</v>
      </c>
      <c r="K121" t="s">
        <v>1875</v>
      </c>
      <c r="L121">
        <v>4</v>
      </c>
      <c r="M121" t="str">
        <f t="shared" si="1"/>
        <v>cvm!$Q$134#</v>
      </c>
      <c r="O121" t="str">
        <v>南京</v>
      </c>
      <c r="P121" t="str">
        <v>GPU型 黑石物理服务器BMG5t</v>
      </c>
      <c r="Q121" t="e" cm="1" vm="1">
        <f t="array" aca="1" ref="Q121" ca="1">TRANSPOSE(_xlfn.UNIQUE(_xlfn._xlws.FILTER(cvm[配置],(cvm[地域]=O121)*(cvm[机型]=P121))))</f>
        <v>#NAME?</v>
      </c>
    </row>
    <row r="122" spans="1:17">
      <c r="A122" t="s">
        <v>105</v>
      </c>
      <c r="B122" t="s">
        <v>1762</v>
      </c>
      <c r="C122">
        <v>4</v>
      </c>
      <c r="D122">
        <v>16</v>
      </c>
      <c r="E122" t="s">
        <v>1618</v>
      </c>
      <c r="F122">
        <v>552</v>
      </c>
      <c r="G122">
        <v>1</v>
      </c>
      <c r="H122" t="s">
        <v>1766</v>
      </c>
      <c r="J122" t="s">
        <v>108</v>
      </c>
      <c r="K122" t="s">
        <v>1880</v>
      </c>
      <c r="L122">
        <v>6</v>
      </c>
      <c r="M122" t="str">
        <f t="shared" si="1"/>
        <v>cvm!$Q$135#</v>
      </c>
      <c r="O122" t="str">
        <v>北京</v>
      </c>
      <c r="P122" t="str">
        <v>标准型 S6</v>
      </c>
      <c r="Q122" t="e" cm="1" vm="1">
        <f t="array" aca="1" ref="Q122" ca="1">TRANSPOSE(_xlfn.UNIQUE(_xlfn._xlws.FILTER(cvm[配置],(cvm[地域]=O122)*(cvm[机型]=P122))))</f>
        <v>#NAME?</v>
      </c>
    </row>
    <row r="123" spans="1:17">
      <c r="A123" t="s">
        <v>105</v>
      </c>
      <c r="B123" t="s">
        <v>1762</v>
      </c>
      <c r="C123">
        <v>8</v>
      </c>
      <c r="D123">
        <v>16</v>
      </c>
      <c r="E123" t="s">
        <v>1620</v>
      </c>
      <c r="F123">
        <v>736</v>
      </c>
      <c r="G123">
        <v>1</v>
      </c>
      <c r="H123" t="s">
        <v>1767</v>
      </c>
      <c r="J123" t="s">
        <v>108</v>
      </c>
      <c r="K123" t="s">
        <v>1886</v>
      </c>
      <c r="L123">
        <v>9</v>
      </c>
      <c r="M123" t="str">
        <f t="shared" si="1"/>
        <v>cvm!$Q$136#</v>
      </c>
      <c r="O123" t="str">
        <v>北京</v>
      </c>
      <c r="P123" t="str">
        <v>标准型 SA2</v>
      </c>
      <c r="Q123" t="e" cm="1" vm="1">
        <f t="array" aca="1" ref="Q123" ca="1">TRANSPOSE(_xlfn.UNIQUE(_xlfn._xlws.FILTER(cvm[配置],(cvm[地域]=O123)*(cvm[机型]=P123))))</f>
        <v>#NAME?</v>
      </c>
    </row>
    <row r="124" spans="1:17">
      <c r="A124" t="s">
        <v>105</v>
      </c>
      <c r="B124" t="s">
        <v>1762</v>
      </c>
      <c r="C124">
        <v>8</v>
      </c>
      <c r="D124">
        <v>32</v>
      </c>
      <c r="E124" t="s">
        <v>1622</v>
      </c>
      <c r="F124">
        <v>1104</v>
      </c>
      <c r="G124">
        <v>1</v>
      </c>
      <c r="H124" t="s">
        <v>1768</v>
      </c>
      <c r="J124" t="s">
        <v>108</v>
      </c>
      <c r="K124" t="s">
        <v>1905</v>
      </c>
      <c r="L124">
        <v>6</v>
      </c>
      <c r="M124" t="str">
        <f t="shared" si="1"/>
        <v>cvm!$Q$137#</v>
      </c>
      <c r="O124" t="str">
        <v>北京</v>
      </c>
      <c r="P124" t="str">
        <v>标准型 S5</v>
      </c>
      <c r="Q124" t="e" cm="1" vm="1">
        <f t="array" aca="1" ref="Q124" ca="1">TRANSPOSE(_xlfn.UNIQUE(_xlfn._xlws.FILTER(cvm[配置],(cvm[地域]=O124)*(cvm[机型]=P124))))</f>
        <v>#NAME?</v>
      </c>
    </row>
    <row r="125" spans="1:17">
      <c r="A125" t="s">
        <v>105</v>
      </c>
      <c r="B125" t="s">
        <v>1762</v>
      </c>
      <c r="C125">
        <v>12</v>
      </c>
      <c r="D125">
        <v>24</v>
      </c>
      <c r="E125" t="s">
        <v>1769</v>
      </c>
      <c r="F125">
        <v>1104</v>
      </c>
      <c r="G125">
        <v>1</v>
      </c>
      <c r="H125" t="s">
        <v>1770</v>
      </c>
      <c r="J125" t="s">
        <v>108</v>
      </c>
      <c r="K125" t="s">
        <v>1914</v>
      </c>
      <c r="L125">
        <v>10</v>
      </c>
      <c r="M125" t="str">
        <f t="shared" si="1"/>
        <v>cvm!$Q$138#</v>
      </c>
      <c r="O125" t="str">
        <v>北京</v>
      </c>
      <c r="P125" t="str">
        <v>标准存储增强型 S5se</v>
      </c>
      <c r="Q125" t="e" cm="1" vm="1">
        <f t="array" aca="1" ref="Q125" ca="1">TRANSPOSE(_xlfn.UNIQUE(_xlfn._xlws.FILTER(cvm[配置],(cvm[地域]=O125)*(cvm[机型]=P125))))</f>
        <v>#NAME?</v>
      </c>
    </row>
    <row r="126" spans="1:17">
      <c r="A126" t="s">
        <v>105</v>
      </c>
      <c r="B126" t="s">
        <v>1762</v>
      </c>
      <c r="C126">
        <v>16</v>
      </c>
      <c r="D126">
        <v>32</v>
      </c>
      <c r="E126" t="s">
        <v>1624</v>
      </c>
      <c r="F126">
        <v>1472</v>
      </c>
      <c r="G126">
        <v>1</v>
      </c>
      <c r="H126" t="s">
        <v>1771</v>
      </c>
      <c r="J126" t="s">
        <v>108</v>
      </c>
      <c r="K126" t="s">
        <v>1926</v>
      </c>
      <c r="L126">
        <v>12</v>
      </c>
      <c r="M126" t="str">
        <f t="shared" si="1"/>
        <v>cvm!$Q$139#</v>
      </c>
      <c r="O126" t="str">
        <v>北京</v>
      </c>
      <c r="P126" t="str">
        <v>标准型 SA3</v>
      </c>
      <c r="Q126" t="e" cm="1" vm="1">
        <f t="array" aca="1" ref="Q126" ca="1">TRANSPOSE(_xlfn.UNIQUE(_xlfn._xlws.FILTER(cvm[配置],(cvm[地域]=O126)*(cvm[机型]=P126))))</f>
        <v>#NAME?</v>
      </c>
    </row>
    <row r="127" spans="1:17">
      <c r="A127" t="s">
        <v>105</v>
      </c>
      <c r="B127" t="s">
        <v>1762</v>
      </c>
      <c r="C127">
        <v>16</v>
      </c>
      <c r="D127">
        <v>64</v>
      </c>
      <c r="E127" t="s">
        <v>1626</v>
      </c>
      <c r="F127">
        <v>2208</v>
      </c>
      <c r="G127">
        <v>1</v>
      </c>
      <c r="H127" t="s">
        <v>1772</v>
      </c>
      <c r="J127" t="s">
        <v>108</v>
      </c>
      <c r="K127" t="s">
        <v>1957</v>
      </c>
      <c r="L127">
        <v>10</v>
      </c>
      <c r="M127" t="str">
        <f t="shared" si="1"/>
        <v>cvm!$Q$140#</v>
      </c>
      <c r="O127" t="str">
        <v>北京</v>
      </c>
      <c r="P127" t="str">
        <v>标准型 S4</v>
      </c>
      <c r="Q127" t="e" cm="1" vm="1">
        <f t="array" aca="1" ref="Q127" ca="1">TRANSPOSE(_xlfn.UNIQUE(_xlfn._xlws.FILTER(cvm[配置],(cvm[地域]=O127)*(cvm[机型]=P127))))</f>
        <v>#NAME?</v>
      </c>
    </row>
    <row r="128" spans="1:17">
      <c r="A128" t="s">
        <v>105</v>
      </c>
      <c r="B128" t="s">
        <v>1762</v>
      </c>
      <c r="C128">
        <v>24</v>
      </c>
      <c r="D128">
        <v>48</v>
      </c>
      <c r="E128" t="s">
        <v>1680</v>
      </c>
      <c r="F128">
        <v>2208</v>
      </c>
      <c r="G128">
        <v>1</v>
      </c>
      <c r="H128" t="s">
        <v>1773</v>
      </c>
      <c r="J128" t="s">
        <v>108</v>
      </c>
      <c r="K128" t="s">
        <v>1971</v>
      </c>
      <c r="L128">
        <v>8</v>
      </c>
      <c r="M128" t="str">
        <f t="shared" si="1"/>
        <v>cvm!$Q$141#</v>
      </c>
      <c r="O128" t="str">
        <v>北京</v>
      </c>
      <c r="P128" t="str">
        <v>标准网络优化型 SN3ne</v>
      </c>
      <c r="Q128" t="e" cm="1" vm="1">
        <f t="array" aca="1" ref="Q128" ca="1">TRANSPOSE(_xlfn.UNIQUE(_xlfn._xlws.FILTER(cvm[配置],(cvm[地域]=O128)*(cvm[机型]=P128))))</f>
        <v>#NAME?</v>
      </c>
    </row>
    <row r="129" spans="1:17">
      <c r="A129" t="s">
        <v>105</v>
      </c>
      <c r="B129" t="s">
        <v>1762</v>
      </c>
      <c r="C129">
        <v>24</v>
      </c>
      <c r="D129">
        <v>96</v>
      </c>
      <c r="E129" t="s">
        <v>1682</v>
      </c>
      <c r="F129">
        <v>3312</v>
      </c>
      <c r="G129">
        <v>1</v>
      </c>
      <c r="H129" t="s">
        <v>1774</v>
      </c>
      <c r="J129" t="s">
        <v>108</v>
      </c>
      <c r="K129" t="s">
        <v>1981</v>
      </c>
      <c r="L129">
        <v>11</v>
      </c>
      <c r="M129" t="str">
        <f t="shared" si="1"/>
        <v>cvm!$Q$142#</v>
      </c>
      <c r="O129" t="str">
        <v>北京</v>
      </c>
      <c r="P129" t="str">
        <v>标准型 S3</v>
      </c>
      <c r="Q129" t="e" cm="1" vm="1">
        <f t="array" aca="1" ref="Q129" ca="1">TRANSPOSE(_xlfn.UNIQUE(_xlfn._xlws.FILTER(cvm[配置],(cvm[地域]=O129)*(cvm[机型]=P129))))</f>
        <v>#NAME?</v>
      </c>
    </row>
    <row r="130" spans="1:17">
      <c r="A130" t="s">
        <v>105</v>
      </c>
      <c r="B130" t="s">
        <v>1762</v>
      </c>
      <c r="C130">
        <v>32</v>
      </c>
      <c r="D130">
        <v>64</v>
      </c>
      <c r="E130" t="s">
        <v>1628</v>
      </c>
      <c r="F130">
        <v>2944</v>
      </c>
      <c r="G130">
        <v>1</v>
      </c>
      <c r="H130" t="s">
        <v>1775</v>
      </c>
      <c r="J130" t="s">
        <v>108</v>
      </c>
      <c r="K130" t="s">
        <v>1996</v>
      </c>
      <c r="L130">
        <v>14</v>
      </c>
      <c r="M130" t="str">
        <f t="shared" si="1"/>
        <v>cvm!$Q$143#</v>
      </c>
      <c r="O130" t="str">
        <v>北京</v>
      </c>
      <c r="P130" t="str">
        <v>标准型 SA1</v>
      </c>
      <c r="Q130" t="e" cm="1" vm="1">
        <f t="array" aca="1" ref="Q130" ca="1">TRANSPOSE(_xlfn.UNIQUE(_xlfn._xlws.FILTER(cvm[配置],(cvm[地域]=O130)*(cvm[机型]=P130))))</f>
        <v>#NAME?</v>
      </c>
    </row>
    <row r="131" spans="1:17">
      <c r="A131" t="s">
        <v>105</v>
      </c>
      <c r="B131" t="s">
        <v>1762</v>
      </c>
      <c r="C131">
        <v>32</v>
      </c>
      <c r="D131">
        <v>128</v>
      </c>
      <c r="E131" t="s">
        <v>1630</v>
      </c>
      <c r="F131">
        <v>4416</v>
      </c>
      <c r="G131">
        <v>1</v>
      </c>
      <c r="H131" t="s">
        <v>1776</v>
      </c>
      <c r="J131" t="s">
        <v>108</v>
      </c>
      <c r="K131" t="s">
        <v>2014</v>
      </c>
      <c r="L131">
        <v>8</v>
      </c>
      <c r="M131" t="str">
        <f t="shared" si="1"/>
        <v>cvm!$Q$144#</v>
      </c>
      <c r="O131" t="str">
        <v>北京</v>
      </c>
      <c r="P131" t="str">
        <v>标准型 S2</v>
      </c>
      <c r="Q131" t="e" cm="1" vm="1">
        <f t="array" aca="1" ref="Q131" ca="1">TRANSPOSE(_xlfn.UNIQUE(_xlfn._xlws.FILTER(cvm[配置],(cvm[地域]=O131)*(cvm[机型]=P131))))</f>
        <v>#NAME?</v>
      </c>
    </row>
    <row r="132" spans="1:17">
      <c r="A132" t="s">
        <v>105</v>
      </c>
      <c r="B132" t="s">
        <v>1762</v>
      </c>
      <c r="C132">
        <v>48</v>
      </c>
      <c r="D132">
        <v>96</v>
      </c>
      <c r="E132" t="s">
        <v>1634</v>
      </c>
      <c r="F132">
        <v>4416</v>
      </c>
      <c r="G132">
        <v>1</v>
      </c>
      <c r="H132" t="s">
        <v>1777</v>
      </c>
      <c r="J132" t="s">
        <v>108</v>
      </c>
      <c r="K132" t="s">
        <v>2026</v>
      </c>
      <c r="L132">
        <v>8</v>
      </c>
      <c r="M132" t="str">
        <f t="shared" si="1"/>
        <v>cvm!$Q$145#</v>
      </c>
      <c r="O132" t="str">
        <v>北京</v>
      </c>
      <c r="P132" t="str">
        <v>标准型 S1</v>
      </c>
      <c r="Q132" t="e" cm="1" vm="1">
        <f t="array" aca="1" ref="Q132" ca="1">TRANSPOSE(_xlfn.UNIQUE(_xlfn._xlws.FILTER(cvm[配置],(cvm[地域]=O132)*(cvm[机型]=P132))))</f>
        <v>#NAME?</v>
      </c>
    </row>
    <row r="133" spans="1:17">
      <c r="A133" t="s">
        <v>105</v>
      </c>
      <c r="B133" t="s">
        <v>1762</v>
      </c>
      <c r="C133">
        <v>48</v>
      </c>
      <c r="D133">
        <v>192</v>
      </c>
      <c r="E133" t="s">
        <v>1636</v>
      </c>
      <c r="F133">
        <v>6624</v>
      </c>
      <c r="G133">
        <v>1</v>
      </c>
      <c r="H133" t="s">
        <v>1778</v>
      </c>
      <c r="J133" t="s">
        <v>108</v>
      </c>
      <c r="K133" t="s">
        <v>2035</v>
      </c>
      <c r="L133">
        <v>8</v>
      </c>
      <c r="M133" t="str">
        <f t="shared" si="1"/>
        <v>cvm!$Q$146#</v>
      </c>
      <c r="O133" t="str">
        <v>北京</v>
      </c>
      <c r="P133" t="str">
        <v>高IO型 IT5</v>
      </c>
      <c r="Q133" t="e" cm="1" vm="1">
        <f t="array" aca="1" ref="Q133" ca="1">TRANSPOSE(_xlfn.UNIQUE(_xlfn._xlws.FILTER(cvm[配置],(cvm[地域]=O133)*(cvm[机型]=P133))))</f>
        <v>#NAME?</v>
      </c>
    </row>
    <row r="134" spans="1:17">
      <c r="A134" t="s">
        <v>105</v>
      </c>
      <c r="B134" t="s">
        <v>1762</v>
      </c>
      <c r="C134">
        <v>64</v>
      </c>
      <c r="D134">
        <v>128</v>
      </c>
      <c r="E134" t="s">
        <v>1659</v>
      </c>
      <c r="F134">
        <v>5888</v>
      </c>
      <c r="G134">
        <v>1</v>
      </c>
      <c r="H134" t="s">
        <v>1779</v>
      </c>
      <c r="J134" t="s">
        <v>108</v>
      </c>
      <c r="K134" t="s">
        <v>2045</v>
      </c>
      <c r="L134">
        <v>7</v>
      </c>
      <c r="M134" t="str">
        <f t="shared" ref="M134:M197" si="2">"cvm!"&amp;ADDRESS(ROW(Q147),COLUMN(Q147))&amp;"#"</f>
        <v>cvm!$Q$147#</v>
      </c>
      <c r="O134" t="str">
        <v>北京</v>
      </c>
      <c r="P134" t="str">
        <v>高IO型 IT3</v>
      </c>
      <c r="Q134" t="e" cm="1" vm="1">
        <f t="array" aca="1" ref="Q134" ca="1">TRANSPOSE(_xlfn.UNIQUE(_xlfn._xlws.FILTER(cvm[配置],(cvm[地域]=O134)*(cvm[机型]=P134))))</f>
        <v>#NAME?</v>
      </c>
    </row>
    <row r="135" spans="1:17">
      <c r="A135" t="s">
        <v>105</v>
      </c>
      <c r="B135" t="s">
        <v>1762</v>
      </c>
      <c r="C135">
        <v>64</v>
      </c>
      <c r="D135">
        <v>256</v>
      </c>
      <c r="E135" t="s">
        <v>1640</v>
      </c>
      <c r="F135">
        <v>8832</v>
      </c>
      <c r="G135">
        <v>1</v>
      </c>
      <c r="H135" t="s">
        <v>1780</v>
      </c>
      <c r="J135" t="s">
        <v>108</v>
      </c>
      <c r="K135" t="s">
        <v>2193</v>
      </c>
      <c r="L135">
        <v>2</v>
      </c>
      <c r="M135" t="str">
        <f t="shared" si="2"/>
        <v>cvm!$Q$148#</v>
      </c>
      <c r="O135" t="str">
        <v>北京</v>
      </c>
      <c r="P135" t="str">
        <v>高IO型 I3</v>
      </c>
      <c r="Q135" t="e" cm="1" vm="1">
        <f t="array" aca="1" ref="Q135" ca="1">TRANSPOSE(_xlfn.UNIQUE(_xlfn._xlws.FILTER(cvm[配置],(cvm[地域]=O135)*(cvm[机型]=P135))))</f>
        <v>#NAME?</v>
      </c>
    </row>
    <row r="136" spans="1:17">
      <c r="A136" t="s">
        <v>105</v>
      </c>
      <c r="B136" t="s">
        <v>1762</v>
      </c>
      <c r="C136">
        <v>72</v>
      </c>
      <c r="D136">
        <v>288</v>
      </c>
      <c r="E136" t="s">
        <v>1760</v>
      </c>
      <c r="F136">
        <v>9936</v>
      </c>
      <c r="G136">
        <v>1</v>
      </c>
      <c r="H136" t="s">
        <v>1781</v>
      </c>
      <c r="J136" t="s">
        <v>108</v>
      </c>
      <c r="K136" t="s">
        <v>2055</v>
      </c>
      <c r="L136">
        <v>2</v>
      </c>
      <c r="M136" t="str">
        <f t="shared" si="2"/>
        <v>cvm!$Q$149#</v>
      </c>
      <c r="O136" t="str">
        <v>北京</v>
      </c>
      <c r="P136" t="str">
        <v>内存型 M6</v>
      </c>
      <c r="Q136" t="e" cm="1" vm="1">
        <f t="array" aca="1" ref="Q136" ca="1">TRANSPOSE(_xlfn.UNIQUE(_xlfn._xlws.FILTER(cvm[配置],(cvm[地域]=O136)*(cvm[机型]=P136))))</f>
        <v>#NAME?</v>
      </c>
    </row>
    <row r="137" spans="1:17">
      <c r="A137" t="s">
        <v>105</v>
      </c>
      <c r="B137" t="s">
        <v>1782</v>
      </c>
      <c r="C137">
        <v>1</v>
      </c>
      <c r="D137">
        <v>1</v>
      </c>
      <c r="E137" t="s">
        <v>1607</v>
      </c>
      <c r="F137">
        <v>57</v>
      </c>
      <c r="G137">
        <v>1</v>
      </c>
      <c r="H137" t="s">
        <v>1783</v>
      </c>
      <c r="J137" t="s">
        <v>108</v>
      </c>
      <c r="K137" t="s">
        <v>2060</v>
      </c>
      <c r="L137">
        <v>7</v>
      </c>
      <c r="M137" t="str">
        <f t="shared" si="2"/>
        <v>cvm!$Q$150#</v>
      </c>
      <c r="O137" t="str">
        <v>北京</v>
      </c>
      <c r="P137" t="str">
        <v>内存型 MA2</v>
      </c>
      <c r="Q137" t="e" cm="1" vm="1">
        <f t="array" aca="1" ref="Q137" ca="1">TRANSPOSE(_xlfn.UNIQUE(_xlfn._xlws.FILTER(cvm[配置],(cvm[地域]=O137)*(cvm[机型]=P137))))</f>
        <v>#NAME?</v>
      </c>
    </row>
    <row r="138" spans="1:17">
      <c r="A138" t="s">
        <v>105</v>
      </c>
      <c r="B138" t="s">
        <v>1782</v>
      </c>
      <c r="C138">
        <v>1</v>
      </c>
      <c r="D138">
        <v>2</v>
      </c>
      <c r="E138" t="s">
        <v>1608</v>
      </c>
      <c r="F138">
        <v>83.6</v>
      </c>
      <c r="G138">
        <v>1</v>
      </c>
      <c r="H138" t="s">
        <v>1784</v>
      </c>
      <c r="J138" t="s">
        <v>108</v>
      </c>
      <c r="K138" t="s">
        <v>2071</v>
      </c>
      <c r="L138">
        <v>4</v>
      </c>
      <c r="M138" t="str">
        <f t="shared" si="2"/>
        <v>cvm!$Q$151#</v>
      </c>
      <c r="O138" t="str">
        <v>北京</v>
      </c>
      <c r="P138" t="str">
        <v>内存型 M5</v>
      </c>
      <c r="Q138" t="e" cm="1" vm="1">
        <f t="array" aca="1" ref="Q138" ca="1">TRANSPOSE(_xlfn.UNIQUE(_xlfn._xlws.FILTER(cvm[配置],(cvm[地域]=O138)*(cvm[机型]=P138))))</f>
        <v>#NAME?</v>
      </c>
    </row>
    <row r="139" spans="1:17">
      <c r="A139" t="s">
        <v>105</v>
      </c>
      <c r="B139" t="s">
        <v>1782</v>
      </c>
      <c r="C139">
        <v>1</v>
      </c>
      <c r="D139">
        <v>4</v>
      </c>
      <c r="E139" t="s">
        <v>1610</v>
      </c>
      <c r="F139">
        <v>136.5</v>
      </c>
      <c r="G139">
        <v>1</v>
      </c>
      <c r="H139" t="s">
        <v>1785</v>
      </c>
      <c r="J139" t="s">
        <v>108</v>
      </c>
      <c r="K139" t="s">
        <v>2079</v>
      </c>
      <c r="L139">
        <v>3</v>
      </c>
      <c r="M139" t="str">
        <f t="shared" si="2"/>
        <v>cvm!$Q$152#</v>
      </c>
      <c r="O139" t="str">
        <v>北京</v>
      </c>
      <c r="P139" t="str">
        <v>内存型 M4</v>
      </c>
      <c r="Q139" t="e" cm="1" vm="1">
        <f t="array" aca="1" ref="Q139" ca="1">TRANSPOSE(_xlfn.UNIQUE(_xlfn._xlws.FILTER(cvm[配置],(cvm[地域]=O139)*(cvm[机型]=P139))))</f>
        <v>#NAME?</v>
      </c>
    </row>
    <row r="140" spans="1:17">
      <c r="A140" t="s">
        <v>105</v>
      </c>
      <c r="B140" t="s">
        <v>1782</v>
      </c>
      <c r="C140">
        <v>2</v>
      </c>
      <c r="D140">
        <v>4</v>
      </c>
      <c r="E140" t="s">
        <v>1612</v>
      </c>
      <c r="F140">
        <v>180</v>
      </c>
      <c r="G140">
        <v>1</v>
      </c>
      <c r="H140" t="s">
        <v>1786</v>
      </c>
      <c r="J140" t="s">
        <v>108</v>
      </c>
      <c r="K140" t="s">
        <v>2087</v>
      </c>
      <c r="L140">
        <v>4</v>
      </c>
      <c r="M140" t="str">
        <f t="shared" si="2"/>
        <v>cvm!$Q$153#</v>
      </c>
      <c r="O140" t="str">
        <v>北京</v>
      </c>
      <c r="P140" t="str">
        <v>内存型 M2</v>
      </c>
      <c r="Q140" t="e" cm="1" vm="1">
        <f t="array" aca="1" ref="Q140" ca="1">TRANSPOSE(_xlfn.UNIQUE(_xlfn._xlws.FILTER(cvm[配置],(cvm[地域]=O140)*(cvm[机型]=P140))))</f>
        <v>#NAME?</v>
      </c>
    </row>
    <row r="141" spans="1:17">
      <c r="A141" t="s">
        <v>105</v>
      </c>
      <c r="B141" t="s">
        <v>1782</v>
      </c>
      <c r="C141">
        <v>2</v>
      </c>
      <c r="D141">
        <v>8</v>
      </c>
      <c r="E141" t="s">
        <v>1614</v>
      </c>
      <c r="F141">
        <v>273</v>
      </c>
      <c r="G141">
        <v>1</v>
      </c>
      <c r="H141" t="s">
        <v>1787</v>
      </c>
      <c r="J141" t="s">
        <v>108</v>
      </c>
      <c r="K141" t="s">
        <v>2092</v>
      </c>
      <c r="L141">
        <v>3</v>
      </c>
      <c r="M141" t="str">
        <f t="shared" si="2"/>
        <v>cvm!$Q$154#</v>
      </c>
      <c r="O141" t="str">
        <v>北京</v>
      </c>
      <c r="P141" t="str">
        <v>内存型 M1</v>
      </c>
      <c r="Q141" t="e" cm="1" vm="1">
        <f t="array" aca="1" ref="Q141" ca="1">TRANSPOSE(_xlfn.UNIQUE(_xlfn._xlws.FILTER(cvm[配置],(cvm[地域]=O141)*(cvm[机型]=P141))))</f>
        <v>#NAME?</v>
      </c>
    </row>
    <row r="142" spans="1:17">
      <c r="A142" t="s">
        <v>105</v>
      </c>
      <c r="B142" t="s">
        <v>1782</v>
      </c>
      <c r="C142">
        <v>4</v>
      </c>
      <c r="D142">
        <v>8</v>
      </c>
      <c r="E142" t="s">
        <v>1616</v>
      </c>
      <c r="F142">
        <v>364</v>
      </c>
      <c r="G142">
        <v>1</v>
      </c>
      <c r="H142" t="s">
        <v>1788</v>
      </c>
      <c r="J142" t="s">
        <v>108</v>
      </c>
      <c r="K142" t="s">
        <v>2098</v>
      </c>
      <c r="L142">
        <v>4</v>
      </c>
      <c r="M142" t="str">
        <f t="shared" si="2"/>
        <v>cvm!$Q$155#</v>
      </c>
      <c r="O142" t="str">
        <v>北京</v>
      </c>
      <c r="P142" t="str">
        <v>计算型 C6</v>
      </c>
      <c r="Q142" t="e" cm="1" vm="1">
        <f t="array" aca="1" ref="Q142" ca="1">TRANSPOSE(_xlfn.UNIQUE(_xlfn._xlws.FILTER(cvm[配置],(cvm[地域]=O142)*(cvm[机型]=P142))))</f>
        <v>#NAME?</v>
      </c>
    </row>
    <row r="143" spans="1:17">
      <c r="A143" t="s">
        <v>105</v>
      </c>
      <c r="B143" t="s">
        <v>1782</v>
      </c>
      <c r="C143">
        <v>4</v>
      </c>
      <c r="D143">
        <v>16</v>
      </c>
      <c r="E143" t="s">
        <v>1618</v>
      </c>
      <c r="F143">
        <v>546</v>
      </c>
      <c r="G143">
        <v>1</v>
      </c>
      <c r="H143" t="s">
        <v>1789</v>
      </c>
      <c r="J143" t="s">
        <v>108</v>
      </c>
      <c r="K143" t="s">
        <v>2107</v>
      </c>
      <c r="L143">
        <v>3</v>
      </c>
      <c r="M143" t="str">
        <f t="shared" si="2"/>
        <v>cvm!$Q$156#</v>
      </c>
      <c r="O143" t="str">
        <v>北京</v>
      </c>
      <c r="P143" t="str">
        <v>计算型 C5</v>
      </c>
      <c r="Q143" t="e" cm="1" vm="1">
        <f t="array" aca="1" ref="Q143" ca="1">TRANSPOSE(_xlfn.UNIQUE(_xlfn._xlws.FILTER(cvm[配置],(cvm[地域]=O143)*(cvm[机型]=P143))))</f>
        <v>#NAME?</v>
      </c>
    </row>
    <row r="144" spans="1:17">
      <c r="A144" t="s">
        <v>105</v>
      </c>
      <c r="B144" t="s">
        <v>1782</v>
      </c>
      <c r="C144">
        <v>8</v>
      </c>
      <c r="D144">
        <v>16</v>
      </c>
      <c r="E144" t="s">
        <v>1620</v>
      </c>
      <c r="F144">
        <v>728</v>
      </c>
      <c r="G144">
        <v>1</v>
      </c>
      <c r="H144" t="s">
        <v>1790</v>
      </c>
      <c r="J144" t="s">
        <v>108</v>
      </c>
      <c r="K144" t="s">
        <v>2114</v>
      </c>
      <c r="L144">
        <v>5</v>
      </c>
      <c r="M144" t="str">
        <f t="shared" si="2"/>
        <v>cvm!$Q$157#</v>
      </c>
      <c r="O144" t="str">
        <v>北京</v>
      </c>
      <c r="P144" t="str">
        <v>计算型 C4</v>
      </c>
      <c r="Q144" t="e" cm="1" vm="1">
        <f t="array" aca="1" ref="Q144" ca="1">TRANSPOSE(_xlfn.UNIQUE(_xlfn._xlws.FILTER(cvm[配置],(cvm[地域]=O144)*(cvm[机型]=P144))))</f>
        <v>#NAME?</v>
      </c>
    </row>
    <row r="145" spans="1:17">
      <c r="A145" t="s">
        <v>105</v>
      </c>
      <c r="B145" t="s">
        <v>1782</v>
      </c>
      <c r="C145">
        <v>8</v>
      </c>
      <c r="D145">
        <v>32</v>
      </c>
      <c r="E145" t="s">
        <v>1622</v>
      </c>
      <c r="F145">
        <v>1092</v>
      </c>
      <c r="G145">
        <v>1</v>
      </c>
      <c r="H145" t="s">
        <v>1791</v>
      </c>
      <c r="J145" t="s">
        <v>108</v>
      </c>
      <c r="K145" t="s">
        <v>2120</v>
      </c>
      <c r="L145">
        <v>6</v>
      </c>
      <c r="M145" t="str">
        <f t="shared" si="2"/>
        <v>cvm!$Q$158#</v>
      </c>
      <c r="O145" t="str">
        <v>北京</v>
      </c>
      <c r="P145" t="str">
        <v>计算网络增强型 CN3</v>
      </c>
      <c r="Q145" t="e" cm="1" vm="1">
        <f t="array" aca="1" ref="Q145" ca="1">TRANSPOSE(_xlfn.UNIQUE(_xlfn._xlws.FILTER(cvm[配置],(cvm[地域]=O145)*(cvm[机型]=P145))))</f>
        <v>#NAME?</v>
      </c>
    </row>
    <row r="146" spans="1:17">
      <c r="A146" t="s">
        <v>105</v>
      </c>
      <c r="B146" t="s">
        <v>1782</v>
      </c>
      <c r="C146">
        <v>12</v>
      </c>
      <c r="D146">
        <v>24</v>
      </c>
      <c r="E146" t="s">
        <v>1769</v>
      </c>
      <c r="F146">
        <v>1092</v>
      </c>
      <c r="G146">
        <v>1</v>
      </c>
      <c r="H146" t="s">
        <v>1792</v>
      </c>
      <c r="J146" t="s">
        <v>108</v>
      </c>
      <c r="K146" t="s">
        <v>2157</v>
      </c>
      <c r="L146">
        <v>1</v>
      </c>
      <c r="M146" t="str">
        <f t="shared" si="2"/>
        <v>cvm!$Q$159#</v>
      </c>
      <c r="O146" t="str">
        <v>北京</v>
      </c>
      <c r="P146" t="str">
        <v>计算型 C3</v>
      </c>
      <c r="Q146" t="e" cm="1" vm="1">
        <f t="array" aca="1" ref="Q146" ca="1">TRANSPOSE(_xlfn.UNIQUE(_xlfn._xlws.FILTER(cvm[配置],(cvm[地域]=O146)*(cvm[机型]=P146))))</f>
        <v>#NAME?</v>
      </c>
    </row>
    <row r="147" spans="1:17">
      <c r="A147" t="s">
        <v>105</v>
      </c>
      <c r="B147" t="s">
        <v>1782</v>
      </c>
      <c r="C147">
        <v>12</v>
      </c>
      <c r="D147">
        <v>48</v>
      </c>
      <c r="E147" t="s">
        <v>1793</v>
      </c>
      <c r="F147">
        <v>1638</v>
      </c>
      <c r="G147">
        <v>1</v>
      </c>
      <c r="H147" t="s">
        <v>1794</v>
      </c>
      <c r="J147" t="s">
        <v>108</v>
      </c>
      <c r="K147" t="s">
        <v>2128</v>
      </c>
      <c r="L147">
        <v>1</v>
      </c>
      <c r="M147" t="str">
        <f t="shared" si="2"/>
        <v>cvm!$Q$160#</v>
      </c>
      <c r="O147" t="str">
        <v>北京</v>
      </c>
      <c r="P147" t="str">
        <v>计算型 C2</v>
      </c>
      <c r="Q147" t="e" cm="1" vm="1">
        <f t="array" aca="1" ref="Q147" ca="1">TRANSPOSE(_xlfn.UNIQUE(_xlfn._xlws.FILTER(cvm[配置],(cvm[地域]=O147)*(cvm[机型]=P147))))</f>
        <v>#NAME?</v>
      </c>
    </row>
    <row r="148" spans="1:17">
      <c r="A148" t="s">
        <v>105</v>
      </c>
      <c r="B148" t="s">
        <v>1782</v>
      </c>
      <c r="C148">
        <v>16</v>
      </c>
      <c r="D148">
        <v>32</v>
      </c>
      <c r="E148" t="s">
        <v>1624</v>
      </c>
      <c r="F148">
        <v>1456</v>
      </c>
      <c r="G148">
        <v>1</v>
      </c>
      <c r="H148" t="s">
        <v>1795</v>
      </c>
      <c r="J148" t="s">
        <v>108</v>
      </c>
      <c r="K148" t="s">
        <v>2131</v>
      </c>
      <c r="L148">
        <v>1</v>
      </c>
      <c r="M148" t="str">
        <f t="shared" si="2"/>
        <v>cvm!$Q$161#</v>
      </c>
      <c r="O148" t="str">
        <v>北京</v>
      </c>
      <c r="P148" t="str">
        <v>GPU计算型 GN6</v>
      </c>
      <c r="Q148" t="e" cm="1" vm="1">
        <f t="array" aca="1" ref="Q148" ca="1">TRANSPOSE(_xlfn.UNIQUE(_xlfn._xlws.FILTER(cvm[配置],(cvm[地域]=O148)*(cvm[机型]=P148))))</f>
        <v>#NAME?</v>
      </c>
    </row>
    <row r="149" spans="1:17">
      <c r="A149" t="s">
        <v>105</v>
      </c>
      <c r="B149" t="s">
        <v>1782</v>
      </c>
      <c r="C149">
        <v>16</v>
      </c>
      <c r="D149">
        <v>64</v>
      </c>
      <c r="E149" t="s">
        <v>1626</v>
      </c>
      <c r="F149">
        <v>2184</v>
      </c>
      <c r="G149">
        <v>1</v>
      </c>
      <c r="H149" t="s">
        <v>1796</v>
      </c>
      <c r="J149" t="s">
        <v>108</v>
      </c>
      <c r="K149" t="s">
        <v>2163</v>
      </c>
      <c r="L149">
        <v>1</v>
      </c>
      <c r="M149" t="str">
        <f t="shared" si="2"/>
        <v>cvm!$Q$162#</v>
      </c>
      <c r="O149" t="str">
        <v>北京</v>
      </c>
      <c r="P149" t="str">
        <v>GPU计算型 GN6S</v>
      </c>
      <c r="Q149" t="e" cm="1" vm="1">
        <f t="array" aca="1" ref="Q149" ca="1">TRANSPOSE(_xlfn.UNIQUE(_xlfn._xlws.FILTER(cvm[配置],(cvm[地域]=O149)*(cvm[机型]=P149))))</f>
        <v>#NAME?</v>
      </c>
    </row>
    <row r="150" spans="1:17">
      <c r="A150" t="s">
        <v>105</v>
      </c>
      <c r="B150" t="s">
        <v>1782</v>
      </c>
      <c r="C150">
        <v>24</v>
      </c>
      <c r="D150">
        <v>48</v>
      </c>
      <c r="E150" t="s">
        <v>1680</v>
      </c>
      <c r="F150">
        <v>2184</v>
      </c>
      <c r="G150">
        <v>1</v>
      </c>
      <c r="H150" t="s">
        <v>1797</v>
      </c>
      <c r="J150" t="s">
        <v>108</v>
      </c>
      <c r="K150" t="s">
        <v>2133</v>
      </c>
      <c r="L150">
        <v>1</v>
      </c>
      <c r="M150" t="str">
        <f t="shared" si="2"/>
        <v>cvm!$Q$163#</v>
      </c>
      <c r="O150" t="str">
        <v>北京</v>
      </c>
      <c r="P150" t="str">
        <v>GPU计算型 GN7</v>
      </c>
      <c r="Q150" t="e" cm="1" vm="1">
        <f t="array" aca="1" ref="Q150" ca="1">TRANSPOSE(_xlfn.UNIQUE(_xlfn._xlws.FILTER(cvm[配置],(cvm[地域]=O150)*(cvm[机型]=P150))))</f>
        <v>#NAME?</v>
      </c>
    </row>
    <row r="151" spans="1:17">
      <c r="A151" t="s">
        <v>105</v>
      </c>
      <c r="B151" t="s">
        <v>1782</v>
      </c>
      <c r="C151">
        <v>24</v>
      </c>
      <c r="D151">
        <v>96</v>
      </c>
      <c r="E151" t="s">
        <v>1682</v>
      </c>
      <c r="F151">
        <v>3276</v>
      </c>
      <c r="G151">
        <v>1</v>
      </c>
      <c r="H151" t="s">
        <v>1798</v>
      </c>
      <c r="J151" t="s">
        <v>108</v>
      </c>
      <c r="K151" t="s">
        <v>2135</v>
      </c>
      <c r="L151">
        <v>1</v>
      </c>
      <c r="M151" t="str">
        <f t="shared" si="2"/>
        <v>cvm!$Q$164#</v>
      </c>
      <c r="O151" t="str">
        <v>北京</v>
      </c>
      <c r="P151" t="str">
        <v>GPU计算型 GN8</v>
      </c>
      <c r="Q151" t="e" cm="1" vm="1">
        <f t="array" aca="1" ref="Q151" ca="1">TRANSPOSE(_xlfn.UNIQUE(_xlfn._xlws.FILTER(cvm[配置],(cvm[地域]=O151)*(cvm[机型]=P151))))</f>
        <v>#NAME?</v>
      </c>
    </row>
    <row r="152" spans="1:17">
      <c r="A152" t="s">
        <v>105</v>
      </c>
      <c r="B152" t="s">
        <v>1782</v>
      </c>
      <c r="C152">
        <v>32</v>
      </c>
      <c r="D152">
        <v>64</v>
      </c>
      <c r="E152" t="s">
        <v>1628</v>
      </c>
      <c r="F152">
        <v>2912</v>
      </c>
      <c r="G152">
        <v>1</v>
      </c>
      <c r="H152" t="s">
        <v>1799</v>
      </c>
      <c r="J152" t="s">
        <v>108</v>
      </c>
      <c r="K152" t="s">
        <v>2198</v>
      </c>
      <c r="L152">
        <v>1</v>
      </c>
      <c r="M152" t="str">
        <f t="shared" si="2"/>
        <v>cvm!$Q$165#</v>
      </c>
      <c r="O152" t="str">
        <v>北京</v>
      </c>
      <c r="P152" t="str">
        <v>GPU计算型 GN10X</v>
      </c>
      <c r="Q152" t="e" cm="1" vm="1">
        <f t="array" aca="1" ref="Q152" ca="1">TRANSPOSE(_xlfn.UNIQUE(_xlfn._xlws.FILTER(cvm[配置],(cvm[地域]=O152)*(cvm[机型]=P152))))</f>
        <v>#NAME?</v>
      </c>
    </row>
    <row r="153" spans="1:17">
      <c r="A153" t="s">
        <v>105</v>
      </c>
      <c r="B153" t="s">
        <v>1782</v>
      </c>
      <c r="C153">
        <v>32</v>
      </c>
      <c r="D153">
        <v>128</v>
      </c>
      <c r="E153" t="s">
        <v>1630</v>
      </c>
      <c r="F153">
        <v>4368</v>
      </c>
      <c r="G153">
        <v>1</v>
      </c>
      <c r="H153" t="s">
        <v>1800</v>
      </c>
      <c r="J153" t="s">
        <v>1801</v>
      </c>
      <c r="K153" t="s">
        <v>1644</v>
      </c>
      <c r="L153">
        <v>20</v>
      </c>
      <c r="M153" t="str">
        <f t="shared" si="2"/>
        <v>cvm!$Q$166#</v>
      </c>
      <c r="O153" t="str">
        <v>北京</v>
      </c>
      <c r="P153" t="str">
        <v>GPU计算型 GN10Xp</v>
      </c>
      <c r="Q153" t="e" cm="1" vm="1">
        <f t="array" aca="1" ref="Q153" ca="1">TRANSPOSE(_xlfn.UNIQUE(_xlfn._xlws.FILTER(cvm[配置],(cvm[地域]=O153)*(cvm[机型]=P153))))</f>
        <v>#NAME?</v>
      </c>
    </row>
    <row r="154" spans="1:17">
      <c r="A154" t="s">
        <v>105</v>
      </c>
      <c r="B154" t="s">
        <v>1782</v>
      </c>
      <c r="C154">
        <v>48</v>
      </c>
      <c r="D154">
        <v>96</v>
      </c>
      <c r="E154" t="s">
        <v>1634</v>
      </c>
      <c r="F154">
        <v>4368</v>
      </c>
      <c r="G154">
        <v>1</v>
      </c>
      <c r="H154" t="s">
        <v>1802</v>
      </c>
      <c r="J154" t="s">
        <v>1801</v>
      </c>
      <c r="K154" t="s">
        <v>1672</v>
      </c>
      <c r="L154">
        <v>18</v>
      </c>
      <c r="M154" t="str">
        <f t="shared" si="2"/>
        <v>cvm!$Q$167#</v>
      </c>
      <c r="O154" t="str">
        <v>北京</v>
      </c>
      <c r="P154" t="str">
        <v>GPU推理型 GI3X</v>
      </c>
      <c r="Q154" t="e" cm="1" vm="1">
        <f t="array" aca="1" ref="Q154" ca="1">TRANSPOSE(_xlfn.UNIQUE(_xlfn._xlws.FILTER(cvm[配置],(cvm[地域]=O154)*(cvm[机型]=P154))))</f>
        <v>#NAME?</v>
      </c>
    </row>
    <row r="155" spans="1:17">
      <c r="A155" t="s">
        <v>105</v>
      </c>
      <c r="B155" t="s">
        <v>1782</v>
      </c>
      <c r="C155">
        <v>48</v>
      </c>
      <c r="D155">
        <v>192</v>
      </c>
      <c r="E155" t="s">
        <v>1636</v>
      </c>
      <c r="F155">
        <v>6552</v>
      </c>
      <c r="G155">
        <v>1</v>
      </c>
      <c r="H155" t="s">
        <v>1803</v>
      </c>
      <c r="J155" t="s">
        <v>1801</v>
      </c>
      <c r="K155" t="s">
        <v>1762</v>
      </c>
      <c r="L155">
        <v>1</v>
      </c>
      <c r="M155" t="str">
        <f t="shared" si="2"/>
        <v>cvm!$Q$168#</v>
      </c>
      <c r="O155" t="str">
        <v>北京</v>
      </c>
      <c r="P155" t="str">
        <v>GPU计算型 GT4</v>
      </c>
      <c r="Q155" t="e" cm="1" vm="1">
        <f t="array" aca="1" ref="Q155" ca="1">TRANSPOSE(_xlfn.UNIQUE(_xlfn._xlws.FILTER(cvm[配置],(cvm[地域]=O155)*(cvm[机型]=P155))))</f>
        <v>#NAME?</v>
      </c>
    </row>
    <row r="156" spans="1:17">
      <c r="A156" t="s">
        <v>105</v>
      </c>
      <c r="B156" t="s">
        <v>1782</v>
      </c>
      <c r="C156">
        <v>64</v>
      </c>
      <c r="D156">
        <v>256</v>
      </c>
      <c r="E156" t="s">
        <v>1640</v>
      </c>
      <c r="F156">
        <v>8736</v>
      </c>
      <c r="G156">
        <v>1</v>
      </c>
      <c r="H156" t="s">
        <v>1804</v>
      </c>
      <c r="J156" t="s">
        <v>1801</v>
      </c>
      <c r="K156" t="s">
        <v>1782</v>
      </c>
      <c r="L156">
        <v>21</v>
      </c>
      <c r="M156" t="str">
        <f t="shared" si="2"/>
        <v>cvm!$Q$169#</v>
      </c>
      <c r="O156" t="str">
        <v>北京</v>
      </c>
      <c r="P156" t="str">
        <v>FPGA加速型 FX4</v>
      </c>
      <c r="Q156" t="e" cm="1" vm="1">
        <f t="array" aca="1" ref="Q156" ca="1">TRANSPOSE(_xlfn.UNIQUE(_xlfn._xlws.FILTER(cvm[配置],(cvm[地域]=O156)*(cvm[机型]=P156))))</f>
        <v>#NAME?</v>
      </c>
    </row>
    <row r="157" spans="1:17">
      <c r="A157" t="s">
        <v>105</v>
      </c>
      <c r="B157" t="s">
        <v>1782</v>
      </c>
      <c r="C157">
        <v>80</v>
      </c>
      <c r="D157">
        <v>320</v>
      </c>
      <c r="E157" t="s">
        <v>1719</v>
      </c>
      <c r="F157">
        <v>10920</v>
      </c>
      <c r="G157">
        <v>1</v>
      </c>
      <c r="H157" t="s">
        <v>1805</v>
      </c>
      <c r="J157" t="s">
        <v>1801</v>
      </c>
      <c r="K157" t="s">
        <v>1806</v>
      </c>
      <c r="L157">
        <v>16</v>
      </c>
      <c r="M157" t="str">
        <f t="shared" si="2"/>
        <v>cvm!$Q$170#</v>
      </c>
      <c r="O157" t="str">
        <v>北京</v>
      </c>
      <c r="P157" t="str">
        <v>大数据型 D3</v>
      </c>
      <c r="Q157" t="e" cm="1" vm="1">
        <f t="array" aca="1" ref="Q157" ca="1">TRANSPOSE(_xlfn.UNIQUE(_xlfn._xlws.FILTER(cvm[配置],(cvm[地域]=O157)*(cvm[机型]=P157))))</f>
        <v>#NAME?</v>
      </c>
    </row>
    <row r="158" spans="1:17">
      <c r="A158" t="s">
        <v>105</v>
      </c>
      <c r="B158" t="s">
        <v>1806</v>
      </c>
      <c r="C158">
        <v>1</v>
      </c>
      <c r="D158">
        <v>1</v>
      </c>
      <c r="E158" t="s">
        <v>1607</v>
      </c>
      <c r="F158">
        <v>32</v>
      </c>
      <c r="G158">
        <v>1</v>
      </c>
      <c r="H158" t="s">
        <v>1807</v>
      </c>
      <c r="J158" t="s">
        <v>1801</v>
      </c>
      <c r="K158" t="s">
        <v>1824</v>
      </c>
      <c r="L158">
        <v>19</v>
      </c>
      <c r="M158" t="str">
        <f t="shared" si="2"/>
        <v>cvm!$Q$171#</v>
      </c>
      <c r="O158" t="str">
        <v>北京</v>
      </c>
      <c r="P158" t="str">
        <v>大数据型 D2</v>
      </c>
      <c r="Q158" t="e" cm="1" vm="1">
        <f t="array" aca="1" ref="Q158" ca="1">TRANSPOSE(_xlfn.UNIQUE(_xlfn._xlws.FILTER(cvm[配置],(cvm[地域]=O158)*(cvm[机型]=P158))))</f>
        <v>#NAME?</v>
      </c>
    </row>
    <row r="159" spans="1:17">
      <c r="A159" t="s">
        <v>105</v>
      </c>
      <c r="B159" t="s">
        <v>1806</v>
      </c>
      <c r="C159">
        <v>1</v>
      </c>
      <c r="D159">
        <v>2</v>
      </c>
      <c r="E159" t="s">
        <v>1608</v>
      </c>
      <c r="F159">
        <v>64</v>
      </c>
      <c r="G159">
        <v>1</v>
      </c>
      <c r="H159" t="s">
        <v>1808</v>
      </c>
      <c r="J159" t="s">
        <v>1801</v>
      </c>
      <c r="K159" t="s">
        <v>1869</v>
      </c>
      <c r="L159">
        <v>4</v>
      </c>
      <c r="M159" t="str">
        <f t="shared" si="2"/>
        <v>cvm!$Q$172#</v>
      </c>
      <c r="O159" t="str">
        <v>北京</v>
      </c>
      <c r="P159" t="str">
        <v>大数据型 D1</v>
      </c>
      <c r="Q159" t="e" cm="1" vm="1">
        <f t="array" aca="1" ref="Q159" ca="1">TRANSPOSE(_xlfn.UNIQUE(_xlfn._xlws.FILTER(cvm[配置],(cvm[地域]=O159)*(cvm[机型]=P159))))</f>
        <v>#NAME?</v>
      </c>
    </row>
    <row r="160" spans="1:17">
      <c r="A160" t="s">
        <v>105</v>
      </c>
      <c r="B160" t="s">
        <v>1806</v>
      </c>
      <c r="C160">
        <v>1</v>
      </c>
      <c r="D160">
        <v>4</v>
      </c>
      <c r="E160" t="s">
        <v>1610</v>
      </c>
      <c r="F160">
        <v>96</v>
      </c>
      <c r="G160">
        <v>1</v>
      </c>
      <c r="H160" t="s">
        <v>1809</v>
      </c>
      <c r="J160" t="s">
        <v>1801</v>
      </c>
      <c r="K160" t="s">
        <v>1875</v>
      </c>
      <c r="L160">
        <v>3</v>
      </c>
      <c r="M160" t="str">
        <f t="shared" si="2"/>
        <v>cvm!$Q$173#</v>
      </c>
      <c r="O160" t="str">
        <v>北京</v>
      </c>
      <c r="P160" t="str">
        <v>标准型 黑石物理服务器BMS4</v>
      </c>
      <c r="Q160" t="e" cm="1" vm="1">
        <f t="array" aca="1" ref="Q160" ca="1">TRANSPOSE(_xlfn.UNIQUE(_xlfn._xlws.FILTER(cvm[配置],(cvm[地域]=O160)*(cvm[机型]=P160))))</f>
        <v>#NAME?</v>
      </c>
    </row>
    <row r="161" spans="1:17">
      <c r="A161" t="s">
        <v>105</v>
      </c>
      <c r="B161" t="s">
        <v>1806</v>
      </c>
      <c r="C161">
        <v>2</v>
      </c>
      <c r="D161">
        <v>4</v>
      </c>
      <c r="E161" t="s">
        <v>1612</v>
      </c>
      <c r="F161">
        <v>128</v>
      </c>
      <c r="G161">
        <v>1</v>
      </c>
      <c r="H161" t="s">
        <v>1810</v>
      </c>
      <c r="J161" t="s">
        <v>1801</v>
      </c>
      <c r="K161" t="s">
        <v>1914</v>
      </c>
      <c r="L161">
        <v>8</v>
      </c>
      <c r="M161" t="str">
        <f t="shared" si="2"/>
        <v>cvm!$Q$174#</v>
      </c>
      <c r="O161" t="str">
        <v>北京</v>
      </c>
      <c r="P161" t="str">
        <v>大数据型 黑石物理服务器BMD2</v>
      </c>
      <c r="Q161" t="e" cm="1" vm="1">
        <f t="array" aca="1" ref="Q161" ca="1">TRANSPOSE(_xlfn.UNIQUE(_xlfn._xlws.FILTER(cvm[配置],(cvm[地域]=O161)*(cvm[机型]=P161))))</f>
        <v>#NAME?</v>
      </c>
    </row>
    <row r="162" spans="1:17">
      <c r="A162" t="s">
        <v>105</v>
      </c>
      <c r="B162" t="s">
        <v>1806</v>
      </c>
      <c r="C162">
        <v>2</v>
      </c>
      <c r="D162">
        <v>8</v>
      </c>
      <c r="E162" t="s">
        <v>1614</v>
      </c>
      <c r="F162">
        <v>192</v>
      </c>
      <c r="G162">
        <v>1</v>
      </c>
      <c r="H162" t="s">
        <v>1811</v>
      </c>
      <c r="J162" t="s">
        <v>1801</v>
      </c>
      <c r="K162" t="s">
        <v>1957</v>
      </c>
      <c r="L162">
        <v>10</v>
      </c>
      <c r="M162" t="str">
        <f t="shared" si="2"/>
        <v>cvm!$Q$175#</v>
      </c>
      <c r="O162" t="str">
        <v>北京</v>
      </c>
      <c r="P162" t="str">
        <v>大数据型 黑石物理服务器BMD3s</v>
      </c>
      <c r="Q162" t="e" cm="1" vm="1">
        <f t="array" aca="1" ref="Q162" ca="1">TRANSPOSE(_xlfn.UNIQUE(_xlfn._xlws.FILTER(cvm[配置],(cvm[地域]=O162)*(cvm[机型]=P162))))</f>
        <v>#NAME?</v>
      </c>
    </row>
    <row r="163" spans="1:17">
      <c r="A163" t="s">
        <v>105</v>
      </c>
      <c r="B163" t="s">
        <v>1806</v>
      </c>
      <c r="C163">
        <v>4</v>
      </c>
      <c r="D163">
        <v>8</v>
      </c>
      <c r="E163" t="s">
        <v>1616</v>
      </c>
      <c r="F163">
        <v>256</v>
      </c>
      <c r="G163">
        <v>1</v>
      </c>
      <c r="H163" t="s">
        <v>1812</v>
      </c>
      <c r="J163" t="s">
        <v>1801</v>
      </c>
      <c r="K163" t="s">
        <v>1996</v>
      </c>
      <c r="L163">
        <v>15</v>
      </c>
      <c r="M163" t="str">
        <f t="shared" si="2"/>
        <v>cvm!$Q$176#</v>
      </c>
      <c r="O163" t="str">
        <v>北京</v>
      </c>
      <c r="P163" t="str">
        <v>高IO型 黑石物理服务器BMI5</v>
      </c>
      <c r="Q163" t="e" cm="1" vm="1">
        <f t="array" aca="1" ref="Q163" ca="1">TRANSPOSE(_xlfn.UNIQUE(_xlfn._xlws.FILTER(cvm[配置],(cvm[地域]=O163)*(cvm[机型]=P163))))</f>
        <v>#NAME?</v>
      </c>
    </row>
    <row r="164" spans="1:17">
      <c r="A164" t="s">
        <v>105</v>
      </c>
      <c r="B164" t="s">
        <v>1806</v>
      </c>
      <c r="C164">
        <v>4</v>
      </c>
      <c r="D164">
        <v>16</v>
      </c>
      <c r="E164" t="s">
        <v>1618</v>
      </c>
      <c r="F164">
        <v>384</v>
      </c>
      <c r="G164">
        <v>1</v>
      </c>
      <c r="H164" t="s">
        <v>1813</v>
      </c>
      <c r="J164" t="s">
        <v>1801</v>
      </c>
      <c r="K164" t="s">
        <v>2026</v>
      </c>
      <c r="L164">
        <v>8</v>
      </c>
      <c r="M164" t="str">
        <f t="shared" si="2"/>
        <v>cvm!$Q$177#</v>
      </c>
      <c r="O164" t="str">
        <v>北京</v>
      </c>
      <c r="P164" t="str">
        <v>GPU型 黑石物理服务器BMG5t</v>
      </c>
      <c r="Q164" t="e" cm="1" vm="1">
        <f t="array" aca="1" ref="Q164" ca="1">TRANSPOSE(_xlfn.UNIQUE(_xlfn._xlws.FILTER(cvm[配置],(cvm[地域]=O164)*(cvm[机型]=P164))))</f>
        <v>#NAME?</v>
      </c>
    </row>
    <row r="165" spans="1:17">
      <c r="A165" t="s">
        <v>105</v>
      </c>
      <c r="B165" t="s">
        <v>1806</v>
      </c>
      <c r="C165">
        <v>8</v>
      </c>
      <c r="D165">
        <v>16</v>
      </c>
      <c r="E165" t="s">
        <v>1620</v>
      </c>
      <c r="F165">
        <v>512</v>
      </c>
      <c r="G165">
        <v>1</v>
      </c>
      <c r="H165" t="s">
        <v>1814</v>
      </c>
      <c r="J165" t="s">
        <v>1801</v>
      </c>
      <c r="K165" t="s">
        <v>2035</v>
      </c>
      <c r="L165">
        <v>8</v>
      </c>
      <c r="M165" t="str">
        <f t="shared" si="2"/>
        <v>cvm!$Q$178#</v>
      </c>
      <c r="O165" t="str">
        <v>北京</v>
      </c>
      <c r="P165" t="str">
        <v>GPU型 黑石物理服务器BMG5v</v>
      </c>
      <c r="Q165" t="e" cm="1" vm="1">
        <f t="array" aca="1" ref="Q165" ca="1">TRANSPOSE(_xlfn.UNIQUE(_xlfn._xlws.FILTER(cvm[配置],(cvm[地域]=O165)*(cvm[机型]=P165))))</f>
        <v>#NAME?</v>
      </c>
    </row>
    <row r="166" spans="1:17">
      <c r="A166" t="s">
        <v>105</v>
      </c>
      <c r="B166" t="s">
        <v>1806</v>
      </c>
      <c r="C166">
        <v>8</v>
      </c>
      <c r="D166">
        <v>32</v>
      </c>
      <c r="E166" t="s">
        <v>1622</v>
      </c>
      <c r="F166">
        <v>768</v>
      </c>
      <c r="G166">
        <v>1</v>
      </c>
      <c r="H166" t="s">
        <v>1815</v>
      </c>
      <c r="J166" t="s">
        <v>1801</v>
      </c>
      <c r="K166" t="s">
        <v>2045</v>
      </c>
      <c r="L166">
        <v>8</v>
      </c>
      <c r="M166" t="str">
        <f t="shared" si="2"/>
        <v>cvm!$Q$179#</v>
      </c>
      <c r="O166" t="str">
        <v>成都</v>
      </c>
      <c r="P166" t="str">
        <v>标准型 SA2</v>
      </c>
      <c r="Q166" t="e" cm="1" vm="1">
        <f t="array" aca="1" ref="Q166" ca="1">TRANSPOSE(_xlfn.UNIQUE(_xlfn._xlws.FILTER(cvm[配置],(cvm[地域]=O166)*(cvm[机型]=P166))))</f>
        <v>#NAME?</v>
      </c>
    </row>
    <row r="167" spans="1:17">
      <c r="A167" t="s">
        <v>105</v>
      </c>
      <c r="B167" t="s">
        <v>1806</v>
      </c>
      <c r="C167">
        <v>16</v>
      </c>
      <c r="D167">
        <v>32</v>
      </c>
      <c r="E167" t="s">
        <v>1624</v>
      </c>
      <c r="F167">
        <v>1024</v>
      </c>
      <c r="G167">
        <v>1</v>
      </c>
      <c r="H167" t="s">
        <v>1816</v>
      </c>
      <c r="J167" t="s">
        <v>1801</v>
      </c>
      <c r="K167" t="s">
        <v>2193</v>
      </c>
      <c r="L167">
        <v>2</v>
      </c>
      <c r="M167" t="str">
        <f t="shared" si="2"/>
        <v>cvm!$Q$180#</v>
      </c>
      <c r="O167" t="str">
        <v>成都</v>
      </c>
      <c r="P167" t="str">
        <v>标准型 S5</v>
      </c>
      <c r="Q167" t="e" cm="1" vm="1">
        <f t="array" aca="1" ref="Q167" ca="1">TRANSPOSE(_xlfn.UNIQUE(_xlfn._xlws.FILTER(cvm[配置],(cvm[地域]=O167)*(cvm[机型]=P167))))</f>
        <v>#NAME?</v>
      </c>
    </row>
    <row r="168" spans="1:17">
      <c r="A168" t="s">
        <v>105</v>
      </c>
      <c r="B168" t="s">
        <v>1806</v>
      </c>
      <c r="C168">
        <v>16</v>
      </c>
      <c r="D168">
        <v>64</v>
      </c>
      <c r="E168" t="s">
        <v>1626</v>
      </c>
      <c r="F168">
        <v>1536</v>
      </c>
      <c r="G168">
        <v>1</v>
      </c>
      <c r="H168" t="s">
        <v>1817</v>
      </c>
      <c r="J168" t="s">
        <v>1801</v>
      </c>
      <c r="K168" t="s">
        <v>2060</v>
      </c>
      <c r="L168">
        <v>7</v>
      </c>
      <c r="M168" t="str">
        <f t="shared" si="2"/>
        <v>cvm!$Q$181#</v>
      </c>
      <c r="O168" t="str">
        <v>成都</v>
      </c>
      <c r="P168" t="str">
        <v>标准网络优化型 SN3ne</v>
      </c>
      <c r="Q168" t="e" cm="1" vm="1">
        <f t="array" aca="1" ref="Q168" ca="1">TRANSPOSE(_xlfn.UNIQUE(_xlfn._xlws.FILTER(cvm[配置],(cvm[地域]=O168)*(cvm[机型]=P168))))</f>
        <v>#NAME?</v>
      </c>
    </row>
    <row r="169" spans="1:17">
      <c r="A169" t="s">
        <v>105</v>
      </c>
      <c r="B169" t="s">
        <v>1806</v>
      </c>
      <c r="C169">
        <v>32</v>
      </c>
      <c r="D169">
        <v>64</v>
      </c>
      <c r="E169" t="s">
        <v>1628</v>
      </c>
      <c r="F169">
        <v>2048</v>
      </c>
      <c r="G169">
        <v>1</v>
      </c>
      <c r="H169" t="s">
        <v>1818</v>
      </c>
      <c r="J169" t="s">
        <v>1801</v>
      </c>
      <c r="K169" t="s">
        <v>2071</v>
      </c>
      <c r="L169">
        <v>4</v>
      </c>
      <c r="M169" t="str">
        <f t="shared" si="2"/>
        <v>cvm!$Q$182#</v>
      </c>
      <c r="O169" t="str">
        <v>成都</v>
      </c>
      <c r="P169" t="str">
        <v>标准型 S3</v>
      </c>
      <c r="Q169" t="e" cm="1" vm="1">
        <f t="array" aca="1" ref="Q169" ca="1">TRANSPOSE(_xlfn.UNIQUE(_xlfn._xlws.FILTER(cvm[配置],(cvm[地域]=O169)*(cvm[机型]=P169))))</f>
        <v>#NAME?</v>
      </c>
    </row>
    <row r="170" spans="1:17">
      <c r="A170" t="s">
        <v>105</v>
      </c>
      <c r="B170" t="s">
        <v>1806</v>
      </c>
      <c r="C170">
        <v>32</v>
      </c>
      <c r="D170">
        <v>128</v>
      </c>
      <c r="E170" t="s">
        <v>1630</v>
      </c>
      <c r="F170">
        <v>3072</v>
      </c>
      <c r="G170">
        <v>1</v>
      </c>
      <c r="H170" t="s">
        <v>1819</v>
      </c>
      <c r="J170" t="s">
        <v>1801</v>
      </c>
      <c r="K170" t="s">
        <v>2079</v>
      </c>
      <c r="L170">
        <v>4</v>
      </c>
      <c r="M170" t="str">
        <f t="shared" si="2"/>
        <v>cvm!$Q$183#</v>
      </c>
      <c r="O170" t="str">
        <v>成都</v>
      </c>
      <c r="P170" t="str">
        <v>标准型 SA1</v>
      </c>
      <c r="Q170" t="e" cm="1" vm="1">
        <f t="array" aca="1" ref="Q170" ca="1">TRANSPOSE(_xlfn.UNIQUE(_xlfn._xlws.FILTER(cvm[配置],(cvm[地域]=O170)*(cvm[机型]=P170))))</f>
        <v>#NAME?</v>
      </c>
    </row>
    <row r="171" spans="1:17">
      <c r="A171" t="s">
        <v>105</v>
      </c>
      <c r="B171" t="s">
        <v>1806</v>
      </c>
      <c r="C171">
        <v>64</v>
      </c>
      <c r="D171">
        <v>128</v>
      </c>
      <c r="E171" t="s">
        <v>1659</v>
      </c>
      <c r="F171">
        <v>4096</v>
      </c>
      <c r="G171">
        <v>1</v>
      </c>
      <c r="H171" t="s">
        <v>1820</v>
      </c>
      <c r="J171" t="s">
        <v>1801</v>
      </c>
      <c r="K171" t="s">
        <v>2087</v>
      </c>
      <c r="L171">
        <v>4</v>
      </c>
      <c r="M171" t="str">
        <f t="shared" si="2"/>
        <v>cvm!$Q$184#</v>
      </c>
      <c r="O171" t="str">
        <v>成都</v>
      </c>
      <c r="P171" t="str">
        <v>标准型 S2</v>
      </c>
      <c r="Q171" t="e" cm="1" vm="1">
        <f t="array" aca="1" ref="Q171" ca="1">TRANSPOSE(_xlfn.UNIQUE(_xlfn._xlws.FILTER(cvm[配置],(cvm[地域]=O171)*(cvm[机型]=P171))))</f>
        <v>#NAME?</v>
      </c>
    </row>
    <row r="172" spans="1:17">
      <c r="A172" t="s">
        <v>105</v>
      </c>
      <c r="B172" t="s">
        <v>1806</v>
      </c>
      <c r="C172">
        <v>64</v>
      </c>
      <c r="D172">
        <v>256</v>
      </c>
      <c r="E172" t="s">
        <v>1640</v>
      </c>
      <c r="F172">
        <v>6144</v>
      </c>
      <c r="G172">
        <v>1</v>
      </c>
      <c r="H172" t="s">
        <v>1821</v>
      </c>
      <c r="J172" t="s">
        <v>1801</v>
      </c>
      <c r="K172" t="s">
        <v>2092</v>
      </c>
      <c r="L172">
        <v>3</v>
      </c>
      <c r="M172" t="str">
        <f t="shared" si="2"/>
        <v>cvm!$Q$185#</v>
      </c>
      <c r="O172" t="str">
        <v>成都</v>
      </c>
      <c r="P172" t="str">
        <v>高IO型 IT5</v>
      </c>
      <c r="Q172" t="e" cm="1" vm="1">
        <f t="array" aca="1" ref="Q172" ca="1">TRANSPOSE(_xlfn.UNIQUE(_xlfn._xlws.FILTER(cvm[配置],(cvm[地域]=O172)*(cvm[机型]=P172))))</f>
        <v>#NAME?</v>
      </c>
    </row>
    <row r="173" spans="1:17">
      <c r="A173" t="s">
        <v>105</v>
      </c>
      <c r="B173" t="s">
        <v>1806</v>
      </c>
      <c r="C173">
        <v>128</v>
      </c>
      <c r="D173">
        <v>448</v>
      </c>
      <c r="E173" t="s">
        <v>1822</v>
      </c>
      <c r="F173">
        <v>11264</v>
      </c>
      <c r="G173">
        <v>1</v>
      </c>
      <c r="H173" t="s">
        <v>1823</v>
      </c>
      <c r="J173" t="s">
        <v>1801</v>
      </c>
      <c r="K173" t="s">
        <v>2114</v>
      </c>
      <c r="L173">
        <v>5</v>
      </c>
      <c r="M173" t="str">
        <f t="shared" si="2"/>
        <v>cvm!$Q$186#</v>
      </c>
      <c r="O173" t="str">
        <v>成都</v>
      </c>
      <c r="P173" t="str">
        <v>高IO型 IT3</v>
      </c>
      <c r="Q173" t="e" cm="1" vm="1">
        <f t="array" aca="1" ref="Q173" ca="1">TRANSPOSE(_xlfn.UNIQUE(_xlfn._xlws.FILTER(cvm[配置],(cvm[地域]=O173)*(cvm[机型]=P173))))</f>
        <v>#NAME?</v>
      </c>
    </row>
    <row r="174" spans="1:17">
      <c r="A174" t="s">
        <v>105</v>
      </c>
      <c r="B174" t="s">
        <v>1824</v>
      </c>
      <c r="C174">
        <v>1</v>
      </c>
      <c r="D174">
        <v>1</v>
      </c>
      <c r="E174" t="s">
        <v>1607</v>
      </c>
      <c r="F174">
        <v>42</v>
      </c>
      <c r="G174">
        <v>1</v>
      </c>
      <c r="H174" t="s">
        <v>1825</v>
      </c>
      <c r="J174" t="s">
        <v>1801</v>
      </c>
      <c r="K174" t="s">
        <v>2128</v>
      </c>
      <c r="L174">
        <v>1</v>
      </c>
      <c r="M174" t="str">
        <f t="shared" si="2"/>
        <v>cvm!$Q$187#</v>
      </c>
      <c r="O174" t="str">
        <v>成都</v>
      </c>
      <c r="P174" t="str">
        <v>内存型 M5</v>
      </c>
      <c r="Q174" t="e" cm="1" vm="1">
        <f t="array" aca="1" ref="Q174" ca="1">TRANSPOSE(_xlfn.UNIQUE(_xlfn._xlws.FILTER(cvm[配置],(cvm[地域]=O174)*(cvm[机型]=P174))))</f>
        <v>#NAME?</v>
      </c>
    </row>
    <row r="175" spans="1:17">
      <c r="A175" t="s">
        <v>105</v>
      </c>
      <c r="B175" t="s">
        <v>1824</v>
      </c>
      <c r="C175">
        <v>1</v>
      </c>
      <c r="D175">
        <v>2</v>
      </c>
      <c r="E175" t="s">
        <v>1608</v>
      </c>
      <c r="F175">
        <v>79</v>
      </c>
      <c r="G175">
        <v>1</v>
      </c>
      <c r="H175" t="s">
        <v>1826</v>
      </c>
      <c r="J175" t="s">
        <v>1827</v>
      </c>
      <c r="K175" t="s">
        <v>1644</v>
      </c>
      <c r="L175">
        <v>19</v>
      </c>
      <c r="M175" t="str">
        <f t="shared" si="2"/>
        <v>cvm!$Q$188#</v>
      </c>
      <c r="O175" t="str">
        <v>成都</v>
      </c>
      <c r="P175" t="str">
        <v>内存型 M2</v>
      </c>
      <c r="Q175" t="e" cm="1" vm="1">
        <f t="array" aca="1" ref="Q175" ca="1">TRANSPOSE(_xlfn.UNIQUE(_xlfn._xlws.FILTER(cvm[配置],(cvm[地域]=O175)*(cvm[机型]=P175))))</f>
        <v>#NAME?</v>
      </c>
    </row>
    <row r="176" spans="1:17">
      <c r="A176" t="s">
        <v>105</v>
      </c>
      <c r="B176" t="s">
        <v>1824</v>
      </c>
      <c r="C176">
        <v>1</v>
      </c>
      <c r="D176">
        <v>4</v>
      </c>
      <c r="E176" t="s">
        <v>1610</v>
      </c>
      <c r="F176">
        <v>135</v>
      </c>
      <c r="G176">
        <v>1</v>
      </c>
      <c r="H176" t="s">
        <v>1828</v>
      </c>
      <c r="J176" t="s">
        <v>1827</v>
      </c>
      <c r="K176" t="s">
        <v>1672</v>
      </c>
      <c r="L176">
        <v>18</v>
      </c>
      <c r="M176" t="str">
        <f t="shared" si="2"/>
        <v>cvm!$Q$189#</v>
      </c>
      <c r="O176" t="str">
        <v>成都</v>
      </c>
      <c r="P176" t="str">
        <v>计算型 C5</v>
      </c>
      <c r="Q176" t="e" cm="1" vm="1">
        <f t="array" aca="1" ref="Q176" ca="1">TRANSPOSE(_xlfn.UNIQUE(_xlfn._xlws.FILTER(cvm[配置],(cvm[地域]=O176)*(cvm[机型]=P176))))</f>
        <v>#NAME?</v>
      </c>
    </row>
    <row r="177" spans="1:17">
      <c r="A177" t="s">
        <v>105</v>
      </c>
      <c r="B177" t="s">
        <v>1824</v>
      </c>
      <c r="C177">
        <v>2</v>
      </c>
      <c r="D177">
        <v>2</v>
      </c>
      <c r="E177" t="s">
        <v>1829</v>
      </c>
      <c r="F177">
        <v>135</v>
      </c>
      <c r="G177">
        <v>1</v>
      </c>
      <c r="H177" t="s">
        <v>1830</v>
      </c>
      <c r="J177" t="s">
        <v>1827</v>
      </c>
      <c r="K177" t="s">
        <v>1739</v>
      </c>
      <c r="L177">
        <v>1</v>
      </c>
      <c r="M177" t="str">
        <f t="shared" si="2"/>
        <v>cvm!$Q$190#</v>
      </c>
      <c r="O177" t="str">
        <v>成都</v>
      </c>
      <c r="P177" t="str">
        <v>计算网络增强型 CN3</v>
      </c>
      <c r="Q177" t="e" cm="1" vm="1">
        <f t="array" aca="1" ref="Q177" ca="1">TRANSPOSE(_xlfn.UNIQUE(_xlfn._xlws.FILTER(cvm[配置],(cvm[地域]=O177)*(cvm[机型]=P177))))</f>
        <v>#NAME?</v>
      </c>
    </row>
    <row r="178" spans="1:17">
      <c r="A178" t="s">
        <v>105</v>
      </c>
      <c r="B178" t="s">
        <v>1824</v>
      </c>
      <c r="C178">
        <v>2</v>
      </c>
      <c r="D178">
        <v>4</v>
      </c>
      <c r="E178" t="s">
        <v>1612</v>
      </c>
      <c r="F178">
        <v>179</v>
      </c>
      <c r="G178">
        <v>1</v>
      </c>
      <c r="H178" t="s">
        <v>1831</v>
      </c>
      <c r="J178" t="s">
        <v>1827</v>
      </c>
      <c r="K178" t="s">
        <v>1762</v>
      </c>
      <c r="L178">
        <v>1</v>
      </c>
      <c r="M178" t="str">
        <f t="shared" si="2"/>
        <v>cvm!$Q$191#</v>
      </c>
      <c r="O178" t="str">
        <v>成都</v>
      </c>
      <c r="P178" t="str">
        <v>计算型 C3</v>
      </c>
      <c r="Q178" t="e" cm="1" vm="1">
        <f t="array" aca="1" ref="Q178" ca="1">TRANSPOSE(_xlfn.UNIQUE(_xlfn._xlws.FILTER(cvm[配置],(cvm[地域]=O178)*(cvm[机型]=P178))))</f>
        <v>#NAME?</v>
      </c>
    </row>
    <row r="179" spans="1:17">
      <c r="A179" t="s">
        <v>105</v>
      </c>
      <c r="B179" t="s">
        <v>1824</v>
      </c>
      <c r="C179">
        <v>2</v>
      </c>
      <c r="D179">
        <v>8</v>
      </c>
      <c r="E179" t="s">
        <v>1614</v>
      </c>
      <c r="F179">
        <v>270</v>
      </c>
      <c r="G179">
        <v>1</v>
      </c>
      <c r="H179" t="s">
        <v>1832</v>
      </c>
      <c r="J179" t="s">
        <v>1827</v>
      </c>
      <c r="K179" t="s">
        <v>1782</v>
      </c>
      <c r="L179">
        <v>22</v>
      </c>
      <c r="M179" t="str">
        <f t="shared" si="2"/>
        <v>cvm!$Q$192#</v>
      </c>
      <c r="O179" t="str">
        <v>成都</v>
      </c>
      <c r="P179" t="str">
        <v>计算型 C2</v>
      </c>
      <c r="Q179" t="e" cm="1" vm="1">
        <f t="array" aca="1" ref="Q179" ca="1">TRANSPOSE(_xlfn.UNIQUE(_xlfn._xlws.FILTER(cvm[配置],(cvm[地域]=O179)*(cvm[机型]=P179))))</f>
        <v>#NAME?</v>
      </c>
    </row>
    <row r="180" spans="1:17">
      <c r="A180" t="s">
        <v>105</v>
      </c>
      <c r="B180" t="s">
        <v>1824</v>
      </c>
      <c r="C180">
        <v>4</v>
      </c>
      <c r="D180">
        <v>8</v>
      </c>
      <c r="E180" t="s">
        <v>1616</v>
      </c>
      <c r="F180">
        <v>360</v>
      </c>
      <c r="G180">
        <v>1</v>
      </c>
      <c r="H180" t="s">
        <v>1833</v>
      </c>
      <c r="J180" t="s">
        <v>1827</v>
      </c>
      <c r="K180" t="s">
        <v>1806</v>
      </c>
      <c r="L180">
        <v>16</v>
      </c>
      <c r="M180" t="str">
        <f t="shared" si="2"/>
        <v>cvm!$Q$193#</v>
      </c>
      <c r="O180" t="str">
        <v>成都</v>
      </c>
      <c r="P180" t="str">
        <v>GPU计算型 GN6</v>
      </c>
      <c r="Q180" t="e" cm="1" vm="1">
        <f t="array" aca="1" ref="Q180" ca="1">TRANSPOSE(_xlfn.UNIQUE(_xlfn._xlws.FILTER(cvm[配置],(cvm[地域]=O180)*(cvm[机型]=P180))))</f>
        <v>#NAME?</v>
      </c>
    </row>
    <row r="181" spans="1:17">
      <c r="A181" t="s">
        <v>105</v>
      </c>
      <c r="B181" t="s">
        <v>1824</v>
      </c>
      <c r="C181">
        <v>4</v>
      </c>
      <c r="D181">
        <v>16</v>
      </c>
      <c r="E181" t="s">
        <v>1618</v>
      </c>
      <c r="F181">
        <v>540</v>
      </c>
      <c r="G181">
        <v>1</v>
      </c>
      <c r="H181" t="s">
        <v>1834</v>
      </c>
      <c r="J181" t="s">
        <v>1827</v>
      </c>
      <c r="K181" t="s">
        <v>1869</v>
      </c>
      <c r="L181">
        <v>3</v>
      </c>
      <c r="M181" t="str">
        <f t="shared" si="2"/>
        <v>cvm!$Q$194#</v>
      </c>
      <c r="O181" t="str">
        <v>成都</v>
      </c>
      <c r="P181" t="str">
        <v>GPU计算型 GN7</v>
      </c>
      <c r="Q181" t="e" cm="1" vm="1">
        <f t="array" aca="1" ref="Q181" ca="1">TRANSPOSE(_xlfn.UNIQUE(_xlfn._xlws.FILTER(cvm[配置],(cvm[地域]=O181)*(cvm[机型]=P181))))</f>
        <v>#NAME?</v>
      </c>
    </row>
    <row r="182" spans="1:17">
      <c r="A182" t="s">
        <v>105</v>
      </c>
      <c r="B182" t="s">
        <v>1824</v>
      </c>
      <c r="C182">
        <v>8</v>
      </c>
      <c r="D182">
        <v>16</v>
      </c>
      <c r="E182" t="s">
        <v>1620</v>
      </c>
      <c r="F182">
        <v>720</v>
      </c>
      <c r="G182">
        <v>1</v>
      </c>
      <c r="H182" t="s">
        <v>1835</v>
      </c>
      <c r="J182" t="s">
        <v>1827</v>
      </c>
      <c r="K182" t="s">
        <v>1875</v>
      </c>
      <c r="L182">
        <v>3</v>
      </c>
      <c r="M182" t="str">
        <f t="shared" si="2"/>
        <v>cvm!$Q$195#</v>
      </c>
      <c r="O182" t="str">
        <v>成都</v>
      </c>
      <c r="P182" t="str">
        <v>GPU计算型 GN8</v>
      </c>
      <c r="Q182" t="e" cm="1" vm="1">
        <f t="array" aca="1" ref="Q182" ca="1">TRANSPOSE(_xlfn.UNIQUE(_xlfn._xlws.FILTER(cvm[配置],(cvm[地域]=O182)*(cvm[机型]=P182))))</f>
        <v>#NAME?</v>
      </c>
    </row>
    <row r="183" spans="1:17">
      <c r="A183" t="s">
        <v>105</v>
      </c>
      <c r="B183" t="s">
        <v>1824</v>
      </c>
      <c r="C183">
        <v>8</v>
      </c>
      <c r="D183">
        <v>32</v>
      </c>
      <c r="E183" t="s">
        <v>1622</v>
      </c>
      <c r="F183">
        <v>1080</v>
      </c>
      <c r="G183">
        <v>1</v>
      </c>
      <c r="H183" t="s">
        <v>1836</v>
      </c>
      <c r="J183" t="s">
        <v>1827</v>
      </c>
      <c r="K183" t="s">
        <v>1945</v>
      </c>
      <c r="L183">
        <v>11</v>
      </c>
      <c r="M183" t="str">
        <f t="shared" si="2"/>
        <v>cvm!$Q$196#</v>
      </c>
      <c r="O183" t="str">
        <v>成都</v>
      </c>
      <c r="P183" t="str">
        <v>GPU计算型 GN10X</v>
      </c>
      <c r="Q183" t="e" cm="1" vm="1">
        <f t="array" aca="1" ref="Q183" ca="1">TRANSPOSE(_xlfn.UNIQUE(_xlfn._xlws.FILTER(cvm[配置],(cvm[地域]=O183)*(cvm[机型]=P183))))</f>
        <v>#NAME?</v>
      </c>
    </row>
    <row r="184" spans="1:17">
      <c r="A184" t="s">
        <v>105</v>
      </c>
      <c r="B184" t="s">
        <v>1824</v>
      </c>
      <c r="C184">
        <v>12</v>
      </c>
      <c r="D184">
        <v>24</v>
      </c>
      <c r="E184" t="s">
        <v>1769</v>
      </c>
      <c r="F184">
        <v>1080</v>
      </c>
      <c r="G184">
        <v>1</v>
      </c>
      <c r="H184" t="s">
        <v>1837</v>
      </c>
      <c r="J184" t="s">
        <v>1827</v>
      </c>
      <c r="K184" t="s">
        <v>2026</v>
      </c>
      <c r="L184">
        <v>8</v>
      </c>
      <c r="M184" t="str">
        <f t="shared" si="2"/>
        <v>cvm!$Q$197#</v>
      </c>
      <c r="O184" t="str">
        <v>成都</v>
      </c>
      <c r="P184" t="str">
        <v>GPU计算型 GN10Xp</v>
      </c>
      <c r="Q184" t="e" cm="1" vm="1">
        <f t="array" aca="1" ref="Q184" ca="1">TRANSPOSE(_xlfn.UNIQUE(_xlfn._xlws.FILTER(cvm[配置],(cvm[地域]=O184)*(cvm[机型]=P184))))</f>
        <v>#NAME?</v>
      </c>
    </row>
    <row r="185" spans="1:17">
      <c r="A185" t="s">
        <v>105</v>
      </c>
      <c r="B185" t="s">
        <v>1824</v>
      </c>
      <c r="C185">
        <v>12</v>
      </c>
      <c r="D185">
        <v>48</v>
      </c>
      <c r="E185" t="s">
        <v>1793</v>
      </c>
      <c r="F185">
        <v>1620</v>
      </c>
      <c r="G185">
        <v>1</v>
      </c>
      <c r="H185" t="s">
        <v>1838</v>
      </c>
      <c r="J185" t="s">
        <v>1827</v>
      </c>
      <c r="K185" t="s">
        <v>2035</v>
      </c>
      <c r="L185">
        <v>8</v>
      </c>
      <c r="M185" t="str">
        <f t="shared" si="2"/>
        <v>cvm!$Q$198#</v>
      </c>
      <c r="O185" t="str">
        <v>成都</v>
      </c>
      <c r="P185" t="str">
        <v>GPU推理型 GI3X</v>
      </c>
      <c r="Q185" t="e" cm="1" vm="1">
        <f t="array" aca="1" ref="Q185" ca="1">TRANSPOSE(_xlfn.UNIQUE(_xlfn._xlws.FILTER(cvm[配置],(cvm[地域]=O185)*(cvm[机型]=P185))))</f>
        <v>#NAME?</v>
      </c>
    </row>
    <row r="186" spans="1:17">
      <c r="A186" t="s">
        <v>105</v>
      </c>
      <c r="B186" t="s">
        <v>1824</v>
      </c>
      <c r="C186">
        <v>16</v>
      </c>
      <c r="D186">
        <v>32</v>
      </c>
      <c r="E186" t="s">
        <v>1624</v>
      </c>
      <c r="F186">
        <v>1440</v>
      </c>
      <c r="G186">
        <v>1</v>
      </c>
      <c r="H186" t="s">
        <v>1839</v>
      </c>
      <c r="J186" t="s">
        <v>1827</v>
      </c>
      <c r="K186" t="s">
        <v>2060</v>
      </c>
      <c r="L186">
        <v>7</v>
      </c>
      <c r="M186" t="str">
        <f t="shared" si="2"/>
        <v>cvm!$Q$199#</v>
      </c>
      <c r="O186" t="str">
        <v>成都</v>
      </c>
      <c r="P186" t="str">
        <v>大数据型 D3</v>
      </c>
      <c r="Q186" t="e" cm="1" vm="1">
        <f t="array" aca="1" ref="Q186" ca="1">TRANSPOSE(_xlfn.UNIQUE(_xlfn._xlws.FILTER(cvm[配置],(cvm[地域]=O186)*(cvm[机型]=P186))))</f>
        <v>#NAME?</v>
      </c>
    </row>
    <row r="187" spans="1:17">
      <c r="A187" t="s">
        <v>105</v>
      </c>
      <c r="B187" t="s">
        <v>1824</v>
      </c>
      <c r="C187">
        <v>16</v>
      </c>
      <c r="D187">
        <v>64</v>
      </c>
      <c r="E187" t="s">
        <v>1626</v>
      </c>
      <c r="F187">
        <v>2160</v>
      </c>
      <c r="G187">
        <v>1</v>
      </c>
      <c r="H187" t="s">
        <v>1840</v>
      </c>
      <c r="J187" t="s">
        <v>1827</v>
      </c>
      <c r="K187" t="s">
        <v>2071</v>
      </c>
      <c r="L187">
        <v>4</v>
      </c>
      <c r="M187" t="str">
        <f t="shared" si="2"/>
        <v>cvm!$Q$200#</v>
      </c>
      <c r="O187" t="str">
        <v>成都</v>
      </c>
      <c r="P187" t="str">
        <v>标准型 黑石物理服务器BMS4</v>
      </c>
      <c r="Q187" t="e" cm="1" vm="1">
        <f t="array" aca="1" ref="Q187" ca="1">TRANSPOSE(_xlfn.UNIQUE(_xlfn._xlws.FILTER(cvm[配置],(cvm[地域]=O187)*(cvm[机型]=P187))))</f>
        <v>#NAME?</v>
      </c>
    </row>
    <row r="188" spans="1:17">
      <c r="A188" t="s">
        <v>105</v>
      </c>
      <c r="B188" t="s">
        <v>1824</v>
      </c>
      <c r="C188">
        <v>24</v>
      </c>
      <c r="D188">
        <v>48</v>
      </c>
      <c r="E188" t="s">
        <v>1680</v>
      </c>
      <c r="F188">
        <v>2160</v>
      </c>
      <c r="G188">
        <v>1</v>
      </c>
      <c r="H188" t="s">
        <v>1841</v>
      </c>
      <c r="J188" t="s">
        <v>1827</v>
      </c>
      <c r="K188" t="s">
        <v>2079</v>
      </c>
      <c r="L188">
        <v>4</v>
      </c>
      <c r="M188" t="str">
        <f t="shared" si="2"/>
        <v>cvm!$Q$201#</v>
      </c>
      <c r="O188" t="str">
        <v>重庆</v>
      </c>
      <c r="P188" t="str">
        <v>标准型 SA2</v>
      </c>
      <c r="Q188" t="e" cm="1" vm="1">
        <f t="array" aca="1" ref="Q188" ca="1">TRANSPOSE(_xlfn.UNIQUE(_xlfn._xlws.FILTER(cvm[配置],(cvm[地域]=O188)*(cvm[机型]=P188))))</f>
        <v>#NAME?</v>
      </c>
    </row>
    <row r="189" spans="1:17">
      <c r="A189" t="s">
        <v>105</v>
      </c>
      <c r="B189" t="s">
        <v>1824</v>
      </c>
      <c r="C189">
        <v>24</v>
      </c>
      <c r="D189">
        <v>96</v>
      </c>
      <c r="E189" t="s">
        <v>1682</v>
      </c>
      <c r="F189">
        <v>3240</v>
      </c>
      <c r="G189">
        <v>1</v>
      </c>
      <c r="H189" t="s">
        <v>1842</v>
      </c>
      <c r="J189" t="s">
        <v>1827</v>
      </c>
      <c r="K189" t="s">
        <v>2087</v>
      </c>
      <c r="L189">
        <v>4</v>
      </c>
      <c r="M189" t="str">
        <f t="shared" si="2"/>
        <v>cvm!$Q$202#</v>
      </c>
      <c r="O189" t="str">
        <v>重庆</v>
      </c>
      <c r="P189" t="str">
        <v>标准型 S5</v>
      </c>
      <c r="Q189" t="e" cm="1" vm="1">
        <f t="array" aca="1" ref="Q189" ca="1">TRANSPOSE(_xlfn.UNIQUE(_xlfn._xlws.FILTER(cvm[配置],(cvm[地域]=O189)*(cvm[机型]=P189))))</f>
        <v>#NAME?</v>
      </c>
    </row>
    <row r="190" spans="1:17">
      <c r="A190" t="s">
        <v>105</v>
      </c>
      <c r="B190" t="s">
        <v>1824</v>
      </c>
      <c r="C190">
        <v>32</v>
      </c>
      <c r="D190">
        <v>64</v>
      </c>
      <c r="E190" t="s">
        <v>1628</v>
      </c>
      <c r="F190">
        <v>2880</v>
      </c>
      <c r="G190">
        <v>1</v>
      </c>
      <c r="H190" t="s">
        <v>1843</v>
      </c>
      <c r="J190" t="s">
        <v>1827</v>
      </c>
      <c r="K190" t="s">
        <v>2092</v>
      </c>
      <c r="L190">
        <v>3</v>
      </c>
      <c r="M190" t="str">
        <f t="shared" si="2"/>
        <v>cvm!$Q$203#</v>
      </c>
      <c r="O190" t="str">
        <v>重庆</v>
      </c>
      <c r="P190" t="str">
        <v>标准型 S4</v>
      </c>
      <c r="Q190" t="e" cm="1" vm="1">
        <f t="array" aca="1" ref="Q190" ca="1">TRANSPOSE(_xlfn.UNIQUE(_xlfn._xlws.FILTER(cvm[配置],(cvm[地域]=O190)*(cvm[机型]=P190))))</f>
        <v>#NAME?</v>
      </c>
    </row>
    <row r="191" spans="1:17">
      <c r="A191" t="s">
        <v>105</v>
      </c>
      <c r="B191" t="s">
        <v>1824</v>
      </c>
      <c r="C191">
        <v>32</v>
      </c>
      <c r="D191">
        <v>128</v>
      </c>
      <c r="E191" t="s">
        <v>1630</v>
      </c>
      <c r="F191">
        <v>4320</v>
      </c>
      <c r="G191">
        <v>1</v>
      </c>
      <c r="H191" t="s">
        <v>1844</v>
      </c>
      <c r="J191" t="s">
        <v>1827</v>
      </c>
      <c r="K191" t="s">
        <v>2114</v>
      </c>
      <c r="L191">
        <v>5</v>
      </c>
      <c r="M191" t="str">
        <f t="shared" si="2"/>
        <v>cvm!$Q$204#</v>
      </c>
      <c r="O191" t="str">
        <v>重庆</v>
      </c>
      <c r="P191" t="str">
        <v>标准网络优化型 SN3ne</v>
      </c>
      <c r="Q191" t="e" cm="1" vm="1">
        <f t="array" aca="1" ref="Q191" ca="1">TRANSPOSE(_xlfn.UNIQUE(_xlfn._xlws.FILTER(cvm[配置],(cvm[地域]=O191)*(cvm[机型]=P191))))</f>
        <v>#NAME?</v>
      </c>
    </row>
    <row r="192" spans="1:17">
      <c r="A192" t="s">
        <v>105</v>
      </c>
      <c r="B192" t="s">
        <v>1824</v>
      </c>
      <c r="C192">
        <v>56</v>
      </c>
      <c r="D192">
        <v>224</v>
      </c>
      <c r="E192" t="s">
        <v>1845</v>
      </c>
      <c r="F192">
        <v>7560</v>
      </c>
      <c r="G192">
        <v>1</v>
      </c>
      <c r="H192" t="s">
        <v>1846</v>
      </c>
      <c r="J192" t="s">
        <v>1827</v>
      </c>
      <c r="K192" t="s">
        <v>2120</v>
      </c>
      <c r="L192">
        <v>6</v>
      </c>
      <c r="M192" t="str">
        <f t="shared" si="2"/>
        <v>cvm!$Q$205#</v>
      </c>
      <c r="O192" t="str">
        <v>重庆</v>
      </c>
      <c r="P192" t="str">
        <v>标准型 S3</v>
      </c>
      <c r="Q192" t="e" cm="1" vm="1">
        <f t="array" aca="1" ref="Q192" ca="1">TRANSPOSE(_xlfn.UNIQUE(_xlfn._xlws.FILTER(cvm[配置],(cvm[地域]=O192)*(cvm[机型]=P192))))</f>
        <v>#NAME?</v>
      </c>
    </row>
    <row r="193" spans="1:17">
      <c r="A193" t="s">
        <v>105</v>
      </c>
      <c r="B193" t="s">
        <v>1847</v>
      </c>
      <c r="C193">
        <v>1</v>
      </c>
      <c r="D193">
        <v>1</v>
      </c>
      <c r="E193" t="s">
        <v>1607</v>
      </c>
      <c r="F193">
        <v>30</v>
      </c>
      <c r="G193">
        <v>1</v>
      </c>
      <c r="H193" t="s">
        <v>1848</v>
      </c>
      <c r="J193" t="s">
        <v>1827</v>
      </c>
      <c r="K193" t="s">
        <v>2128</v>
      </c>
      <c r="L193">
        <v>1</v>
      </c>
      <c r="M193" t="str">
        <f t="shared" si="2"/>
        <v>cvm!$Q$206#</v>
      </c>
      <c r="O193" t="str">
        <v>重庆</v>
      </c>
      <c r="P193" t="str">
        <v>标准型 SA1</v>
      </c>
      <c r="Q193" t="e" cm="1" vm="1">
        <f t="array" aca="1" ref="Q193" ca="1">TRANSPOSE(_xlfn.UNIQUE(_xlfn._xlws.FILTER(cvm[配置],(cvm[地域]=O193)*(cvm[机型]=P193))))</f>
        <v>#NAME?</v>
      </c>
    </row>
    <row r="194" spans="1:17">
      <c r="A194" t="s">
        <v>105</v>
      </c>
      <c r="B194" t="s">
        <v>1847</v>
      </c>
      <c r="C194">
        <v>1</v>
      </c>
      <c r="D194">
        <v>2</v>
      </c>
      <c r="E194" t="s">
        <v>1608</v>
      </c>
      <c r="F194">
        <v>70</v>
      </c>
      <c r="G194">
        <v>1</v>
      </c>
      <c r="H194" t="s">
        <v>1849</v>
      </c>
      <c r="J194" t="s">
        <v>1827</v>
      </c>
      <c r="K194" t="s">
        <v>2131</v>
      </c>
      <c r="L194">
        <v>1</v>
      </c>
      <c r="M194" t="str">
        <f t="shared" si="2"/>
        <v>cvm!$Q$207#</v>
      </c>
      <c r="O194" t="str">
        <v>重庆</v>
      </c>
      <c r="P194" t="str">
        <v>高IO型 IT5</v>
      </c>
      <c r="Q194" t="e" cm="1" vm="1">
        <f t="array" aca="1" ref="Q194" ca="1">TRANSPOSE(_xlfn.UNIQUE(_xlfn._xlws.FILTER(cvm[配置],(cvm[地域]=O194)*(cvm[机型]=P194))))</f>
        <v>#NAME?</v>
      </c>
    </row>
    <row r="195" spans="1:17">
      <c r="A195" t="s">
        <v>105</v>
      </c>
      <c r="B195" t="s">
        <v>1847</v>
      </c>
      <c r="C195">
        <v>1</v>
      </c>
      <c r="D195">
        <v>4</v>
      </c>
      <c r="E195" t="s">
        <v>1610</v>
      </c>
      <c r="F195">
        <v>132</v>
      </c>
      <c r="G195">
        <v>1</v>
      </c>
      <c r="H195" t="s">
        <v>1850</v>
      </c>
      <c r="J195" t="s">
        <v>1827</v>
      </c>
      <c r="K195" t="s">
        <v>2133</v>
      </c>
      <c r="L195">
        <v>1</v>
      </c>
      <c r="M195" t="str">
        <f t="shared" si="2"/>
        <v>cvm!$Q$208#</v>
      </c>
      <c r="O195" t="str">
        <v>重庆</v>
      </c>
      <c r="P195" t="str">
        <v>高IO型 IT3</v>
      </c>
      <c r="Q195" t="e" cm="1" vm="1">
        <f t="array" aca="1" ref="Q195" ca="1">TRANSPOSE(_xlfn.UNIQUE(_xlfn._xlws.FILTER(cvm[配置],(cvm[地域]=O195)*(cvm[机型]=P195))))</f>
        <v>#NAME?</v>
      </c>
    </row>
    <row r="196" spans="1:17">
      <c r="A196" t="s">
        <v>105</v>
      </c>
      <c r="B196" t="s">
        <v>1847</v>
      </c>
      <c r="C196">
        <v>2</v>
      </c>
      <c r="D196">
        <v>2</v>
      </c>
      <c r="E196" t="s">
        <v>1829</v>
      </c>
      <c r="F196">
        <v>132</v>
      </c>
      <c r="G196">
        <v>1</v>
      </c>
      <c r="H196" t="s">
        <v>1851</v>
      </c>
      <c r="J196" t="s">
        <v>1827</v>
      </c>
      <c r="K196" t="s">
        <v>2135</v>
      </c>
      <c r="L196">
        <v>1</v>
      </c>
      <c r="M196" t="str">
        <f t="shared" si="2"/>
        <v>cvm!$Q$209#</v>
      </c>
      <c r="O196" t="str">
        <v>重庆</v>
      </c>
      <c r="P196" t="str">
        <v>内存型 M3</v>
      </c>
      <c r="Q196" t="e" cm="1" vm="1">
        <f t="array" aca="1" ref="Q196" ca="1">TRANSPOSE(_xlfn.UNIQUE(_xlfn._xlws.FILTER(cvm[配置],(cvm[地域]=O196)*(cvm[机型]=P196))))</f>
        <v>#NAME?</v>
      </c>
    </row>
    <row r="197" spans="1:17">
      <c r="A197" t="s">
        <v>105</v>
      </c>
      <c r="B197" t="s">
        <v>1847</v>
      </c>
      <c r="C197">
        <v>2</v>
      </c>
      <c r="D197">
        <v>4</v>
      </c>
      <c r="E197" t="s">
        <v>1612</v>
      </c>
      <c r="F197">
        <v>170</v>
      </c>
      <c r="G197">
        <v>1</v>
      </c>
      <c r="H197" t="s">
        <v>1852</v>
      </c>
      <c r="J197" t="s">
        <v>1827</v>
      </c>
      <c r="K197" t="s">
        <v>2198</v>
      </c>
      <c r="L197">
        <v>1</v>
      </c>
      <c r="M197" t="str">
        <f t="shared" si="2"/>
        <v>cvm!$Q$210#</v>
      </c>
      <c r="O197" t="str">
        <v>重庆</v>
      </c>
      <c r="P197" t="str">
        <v>计算网络增强型 CN3</v>
      </c>
      <c r="Q197" t="e" cm="1" vm="1">
        <f t="array" aca="1" ref="Q197" ca="1">TRANSPOSE(_xlfn.UNIQUE(_xlfn._xlws.FILTER(cvm[配置],(cvm[地域]=O197)*(cvm[机型]=P197))))</f>
        <v>#NAME?</v>
      </c>
    </row>
    <row r="198" spans="1:17">
      <c r="A198" t="s">
        <v>105</v>
      </c>
      <c r="B198" t="s">
        <v>1847</v>
      </c>
      <c r="C198">
        <v>2</v>
      </c>
      <c r="D198">
        <v>8</v>
      </c>
      <c r="E198" t="s">
        <v>1614</v>
      </c>
      <c r="F198">
        <v>264</v>
      </c>
      <c r="G198">
        <v>1</v>
      </c>
      <c r="H198" t="s">
        <v>1853</v>
      </c>
      <c r="J198" t="s">
        <v>1854</v>
      </c>
      <c r="K198" t="s">
        <v>1644</v>
      </c>
      <c r="L198">
        <v>20</v>
      </c>
      <c r="M198" t="str">
        <f t="shared" ref="M198:M261" si="3">"cvm!"&amp;ADDRESS(ROW(Q211),COLUMN(Q211))&amp;"#"</f>
        <v>cvm!$Q$211#</v>
      </c>
      <c r="O198" t="str">
        <v>重庆</v>
      </c>
      <c r="P198" t="str">
        <v>计算型 C3</v>
      </c>
      <c r="Q198" t="e" cm="1" vm="1">
        <f t="array" aca="1" ref="Q198" ca="1">TRANSPOSE(_xlfn.UNIQUE(_xlfn._xlws.FILTER(cvm[配置],(cvm[地域]=O198)*(cvm[机型]=P198))))</f>
        <v>#NAME?</v>
      </c>
    </row>
    <row r="199" spans="1:17">
      <c r="A199" t="s">
        <v>105</v>
      </c>
      <c r="B199" t="s">
        <v>1847</v>
      </c>
      <c r="C199">
        <v>4</v>
      </c>
      <c r="D199">
        <v>4</v>
      </c>
      <c r="E199" t="s">
        <v>1855</v>
      </c>
      <c r="F199">
        <v>264</v>
      </c>
      <c r="G199">
        <v>1</v>
      </c>
      <c r="H199" t="s">
        <v>1856</v>
      </c>
      <c r="J199" t="s">
        <v>1854</v>
      </c>
      <c r="K199" t="s">
        <v>1672</v>
      </c>
      <c r="L199">
        <v>19</v>
      </c>
      <c r="M199" t="str">
        <f t="shared" si="3"/>
        <v>cvm!$Q$212#</v>
      </c>
      <c r="O199" t="str">
        <v>重庆</v>
      </c>
      <c r="P199" t="str">
        <v>GPU计算型 GN7</v>
      </c>
      <c r="Q199" t="e" cm="1" vm="1">
        <f t="array" aca="1" ref="Q199" ca="1">TRANSPOSE(_xlfn.UNIQUE(_xlfn._xlws.FILTER(cvm[配置],(cvm[地域]=O199)*(cvm[机型]=P199))))</f>
        <v>#NAME?</v>
      </c>
    </row>
    <row r="200" spans="1:17">
      <c r="A200" t="s">
        <v>105</v>
      </c>
      <c r="B200" t="s">
        <v>1847</v>
      </c>
      <c r="C200">
        <v>4</v>
      </c>
      <c r="D200">
        <v>8</v>
      </c>
      <c r="E200" t="s">
        <v>1616</v>
      </c>
      <c r="F200">
        <v>352</v>
      </c>
      <c r="G200">
        <v>1</v>
      </c>
      <c r="H200" t="s">
        <v>1857</v>
      </c>
      <c r="J200" t="s">
        <v>1854</v>
      </c>
      <c r="K200" t="s">
        <v>1782</v>
      </c>
      <c r="L200">
        <v>21</v>
      </c>
      <c r="M200" t="str">
        <f t="shared" si="3"/>
        <v>cvm!$Q$213#</v>
      </c>
      <c r="O200" t="str">
        <v>重庆</v>
      </c>
      <c r="P200" t="str">
        <v>GPU计算型 GN8</v>
      </c>
      <c r="Q200" t="e" cm="1" vm="1">
        <f t="array" aca="1" ref="Q200" ca="1">TRANSPOSE(_xlfn.UNIQUE(_xlfn._xlws.FILTER(cvm[配置],(cvm[地域]=O200)*(cvm[机型]=P200))))</f>
        <v>#NAME?</v>
      </c>
    </row>
    <row r="201" spans="1:17">
      <c r="A201" t="s">
        <v>105</v>
      </c>
      <c r="B201" t="s">
        <v>1847</v>
      </c>
      <c r="C201">
        <v>4</v>
      </c>
      <c r="D201">
        <v>16</v>
      </c>
      <c r="E201" t="s">
        <v>1618</v>
      </c>
      <c r="F201">
        <v>528</v>
      </c>
      <c r="G201">
        <v>1</v>
      </c>
      <c r="H201" t="s">
        <v>1858</v>
      </c>
      <c r="J201" t="s">
        <v>1854</v>
      </c>
      <c r="K201" t="s">
        <v>1824</v>
      </c>
      <c r="L201">
        <v>18</v>
      </c>
      <c r="M201" t="str">
        <f t="shared" si="3"/>
        <v>cvm!$Q$214#</v>
      </c>
      <c r="O201" t="str">
        <v>重庆</v>
      </c>
      <c r="P201" t="str">
        <v>GPU计算型 GN10X</v>
      </c>
      <c r="Q201" t="e" cm="1" vm="1">
        <f t="array" aca="1" ref="Q201" ca="1">TRANSPOSE(_xlfn.UNIQUE(_xlfn._xlws.FILTER(cvm[配置],(cvm[地域]=O201)*(cvm[机型]=P201))))</f>
        <v>#NAME?</v>
      </c>
    </row>
    <row r="202" spans="1:17">
      <c r="A202" t="s">
        <v>105</v>
      </c>
      <c r="B202" t="s">
        <v>1847</v>
      </c>
      <c r="C202">
        <v>8</v>
      </c>
      <c r="D202">
        <v>8</v>
      </c>
      <c r="E202" t="s">
        <v>1859</v>
      </c>
      <c r="F202">
        <v>528</v>
      </c>
      <c r="G202">
        <v>1</v>
      </c>
      <c r="H202" t="s">
        <v>1860</v>
      </c>
      <c r="J202" t="s">
        <v>1854</v>
      </c>
      <c r="K202" t="s">
        <v>1847</v>
      </c>
      <c r="L202">
        <v>1</v>
      </c>
      <c r="M202" t="str">
        <f t="shared" si="3"/>
        <v>cvm!$Q$215#</v>
      </c>
      <c r="O202" t="str">
        <v>重庆</v>
      </c>
      <c r="P202" t="str">
        <v>GPU计算型 GN10Xp</v>
      </c>
      <c r="Q202" t="e" cm="1" vm="1">
        <f t="array" aca="1" ref="Q202" ca="1">TRANSPOSE(_xlfn.UNIQUE(_xlfn._xlws.FILTER(cvm[配置],(cvm[地域]=O202)*(cvm[机型]=P202))))</f>
        <v>#NAME?</v>
      </c>
    </row>
    <row r="203" spans="1:17">
      <c r="A203" t="s">
        <v>105</v>
      </c>
      <c r="B203" t="s">
        <v>1847</v>
      </c>
      <c r="C203">
        <v>8</v>
      </c>
      <c r="D203">
        <v>16</v>
      </c>
      <c r="E203" t="s">
        <v>1620</v>
      </c>
      <c r="F203">
        <v>704</v>
      </c>
      <c r="G203">
        <v>1</v>
      </c>
      <c r="H203" t="s">
        <v>1861</v>
      </c>
      <c r="J203" t="s">
        <v>1854</v>
      </c>
      <c r="K203" t="s">
        <v>1869</v>
      </c>
      <c r="L203">
        <v>3</v>
      </c>
      <c r="M203" t="str">
        <f t="shared" si="3"/>
        <v>cvm!$Q$216#</v>
      </c>
      <c r="O203" t="str">
        <v>重庆</v>
      </c>
      <c r="P203" t="str">
        <v>GPU推理型 GI3X</v>
      </c>
      <c r="Q203" t="e" cm="1" vm="1">
        <f t="array" aca="1" ref="Q203" ca="1">TRANSPOSE(_xlfn.UNIQUE(_xlfn._xlws.FILTER(cvm[配置],(cvm[地域]=O203)*(cvm[机型]=P203))))</f>
        <v>#NAME?</v>
      </c>
    </row>
    <row r="204" spans="1:17">
      <c r="A204" t="s">
        <v>105</v>
      </c>
      <c r="B204" t="s">
        <v>1847</v>
      </c>
      <c r="C204">
        <v>8</v>
      </c>
      <c r="D204">
        <v>32</v>
      </c>
      <c r="E204" t="s">
        <v>1622</v>
      </c>
      <c r="F204">
        <v>1056</v>
      </c>
      <c r="G204">
        <v>1</v>
      </c>
      <c r="H204" t="s">
        <v>1862</v>
      </c>
      <c r="J204" t="s">
        <v>1854</v>
      </c>
      <c r="K204" t="s">
        <v>1914</v>
      </c>
      <c r="L204">
        <v>10</v>
      </c>
      <c r="M204" t="str">
        <f t="shared" si="3"/>
        <v>cvm!$Q$217#</v>
      </c>
      <c r="O204" t="str">
        <v>重庆</v>
      </c>
      <c r="P204" t="str">
        <v>大数据型 D3</v>
      </c>
      <c r="Q204" t="e" cm="1" vm="1">
        <f t="array" aca="1" ref="Q204" ca="1">TRANSPOSE(_xlfn.UNIQUE(_xlfn._xlws.FILTER(cvm[配置],(cvm[地域]=O204)*(cvm[机型]=P204))))</f>
        <v>#NAME?</v>
      </c>
    </row>
    <row r="205" spans="1:17">
      <c r="A205" t="s">
        <v>105</v>
      </c>
      <c r="B205" t="s">
        <v>1847</v>
      </c>
      <c r="C205">
        <v>12</v>
      </c>
      <c r="D205">
        <v>24</v>
      </c>
      <c r="E205" t="s">
        <v>1769</v>
      </c>
      <c r="F205">
        <v>1056</v>
      </c>
      <c r="G205">
        <v>1</v>
      </c>
      <c r="H205" t="s">
        <v>1863</v>
      </c>
      <c r="J205" t="s">
        <v>1854</v>
      </c>
      <c r="K205" t="s">
        <v>1957</v>
      </c>
      <c r="L205">
        <v>11</v>
      </c>
      <c r="M205" t="str">
        <f t="shared" si="3"/>
        <v>cvm!$Q$218#</v>
      </c>
      <c r="O205" t="str">
        <v>重庆</v>
      </c>
      <c r="P205" t="str">
        <v>大数据型 D2</v>
      </c>
      <c r="Q205" t="e" cm="1" vm="1">
        <f t="array" aca="1" ref="Q205" ca="1">TRANSPOSE(_xlfn.UNIQUE(_xlfn._xlws.FILTER(cvm[配置],(cvm[地域]=O205)*(cvm[机型]=P205))))</f>
        <v>#NAME?</v>
      </c>
    </row>
    <row r="206" spans="1:17">
      <c r="A206" t="s">
        <v>105</v>
      </c>
      <c r="B206" t="s">
        <v>1847</v>
      </c>
      <c r="C206">
        <v>12</v>
      </c>
      <c r="D206">
        <v>48</v>
      </c>
      <c r="E206" t="s">
        <v>1793</v>
      </c>
      <c r="F206">
        <v>1584</v>
      </c>
      <c r="G206">
        <v>1</v>
      </c>
      <c r="H206" t="s">
        <v>1864</v>
      </c>
      <c r="J206" t="s">
        <v>1854</v>
      </c>
      <c r="K206" t="s">
        <v>2014</v>
      </c>
      <c r="L206">
        <v>12</v>
      </c>
      <c r="M206" t="str">
        <f t="shared" si="3"/>
        <v>cvm!$Q$219#</v>
      </c>
      <c r="O206" t="str">
        <v>重庆</v>
      </c>
      <c r="P206" t="str">
        <v>标准型 黑石物理服务器BMS4</v>
      </c>
      <c r="Q206" t="e" cm="1" vm="1">
        <f t="array" aca="1" ref="Q206" ca="1">TRANSPOSE(_xlfn.UNIQUE(_xlfn._xlws.FILTER(cvm[配置],(cvm[地域]=O206)*(cvm[机型]=P206))))</f>
        <v>#NAME?</v>
      </c>
    </row>
    <row r="207" spans="1:17">
      <c r="A207" t="s">
        <v>105</v>
      </c>
      <c r="B207" t="s">
        <v>1847</v>
      </c>
      <c r="C207">
        <v>16</v>
      </c>
      <c r="D207">
        <v>32</v>
      </c>
      <c r="E207" t="s">
        <v>1624</v>
      </c>
      <c r="F207">
        <v>1408</v>
      </c>
      <c r="G207">
        <v>1</v>
      </c>
      <c r="H207" t="s">
        <v>1865</v>
      </c>
      <c r="J207" t="s">
        <v>1854</v>
      </c>
      <c r="K207" t="s">
        <v>2035</v>
      </c>
      <c r="L207">
        <v>9</v>
      </c>
      <c r="M207" t="str">
        <f t="shared" si="3"/>
        <v>cvm!$Q$220#</v>
      </c>
      <c r="O207" t="str">
        <v>重庆</v>
      </c>
      <c r="P207" t="str">
        <v>大数据型 黑石物理服务器BMD2</v>
      </c>
      <c r="Q207" t="e" cm="1" vm="1">
        <f t="array" aca="1" ref="Q207" ca="1">TRANSPOSE(_xlfn.UNIQUE(_xlfn._xlws.FILTER(cvm[配置],(cvm[地域]=O207)*(cvm[机型]=P207))))</f>
        <v>#NAME?</v>
      </c>
    </row>
    <row r="208" spans="1:17">
      <c r="A208" t="s">
        <v>105</v>
      </c>
      <c r="B208" t="s">
        <v>1847</v>
      </c>
      <c r="C208">
        <v>24</v>
      </c>
      <c r="D208">
        <v>48</v>
      </c>
      <c r="E208" t="s">
        <v>1680</v>
      </c>
      <c r="F208">
        <v>2112</v>
      </c>
      <c r="G208">
        <v>1</v>
      </c>
      <c r="H208" t="s">
        <v>1866</v>
      </c>
      <c r="J208" t="s">
        <v>1854</v>
      </c>
      <c r="K208" t="s">
        <v>2045</v>
      </c>
      <c r="L208">
        <v>8</v>
      </c>
      <c r="M208" t="str">
        <f t="shared" si="3"/>
        <v>cvm!$Q$221#</v>
      </c>
      <c r="O208" t="str">
        <v>重庆</v>
      </c>
      <c r="P208" t="str">
        <v>高IO型 黑石物理服务器BMI5</v>
      </c>
      <c r="Q208" t="e" cm="1" vm="1">
        <f t="array" aca="1" ref="Q208" ca="1">TRANSPOSE(_xlfn.UNIQUE(_xlfn._xlws.FILTER(cvm[配置],(cvm[地域]=O208)*(cvm[机型]=P208))))</f>
        <v>#NAME?</v>
      </c>
    </row>
    <row r="209" spans="1:17">
      <c r="A209" t="s">
        <v>105</v>
      </c>
      <c r="B209" t="s">
        <v>1847</v>
      </c>
      <c r="C209">
        <v>32</v>
      </c>
      <c r="D209">
        <v>64</v>
      </c>
      <c r="E209" t="s">
        <v>1628</v>
      </c>
      <c r="F209">
        <v>2816</v>
      </c>
      <c r="G209">
        <v>1</v>
      </c>
      <c r="H209" t="s">
        <v>1867</v>
      </c>
      <c r="J209" t="s">
        <v>1854</v>
      </c>
      <c r="K209" t="s">
        <v>2060</v>
      </c>
      <c r="L209">
        <v>7</v>
      </c>
      <c r="M209" t="str">
        <f t="shared" si="3"/>
        <v>cvm!$Q$222#</v>
      </c>
      <c r="O209" t="str">
        <v>重庆</v>
      </c>
      <c r="P209" t="str">
        <v>GPU型 黑石物理服务器BMG5t</v>
      </c>
      <c r="Q209" t="e" cm="1" vm="1">
        <f t="array" aca="1" ref="Q209" ca="1">TRANSPOSE(_xlfn.UNIQUE(_xlfn._xlws.FILTER(cvm[配置],(cvm[地域]=O209)*(cvm[机型]=P209))))</f>
        <v>#NAME?</v>
      </c>
    </row>
    <row r="210" spans="1:17">
      <c r="A210" t="s">
        <v>105</v>
      </c>
      <c r="B210" t="s">
        <v>1847</v>
      </c>
      <c r="C210">
        <v>48</v>
      </c>
      <c r="D210">
        <v>96</v>
      </c>
      <c r="E210" t="s">
        <v>1634</v>
      </c>
      <c r="F210">
        <v>4224</v>
      </c>
      <c r="G210">
        <v>1</v>
      </c>
      <c r="H210" t="s">
        <v>1868</v>
      </c>
      <c r="J210" t="s">
        <v>1854</v>
      </c>
      <c r="K210" t="s">
        <v>2071</v>
      </c>
      <c r="L210">
        <v>4</v>
      </c>
      <c r="M210" t="str">
        <f t="shared" si="3"/>
        <v>cvm!$Q$223#</v>
      </c>
      <c r="O210" t="str">
        <v>重庆</v>
      </c>
      <c r="P210" t="str">
        <v>GPU型 黑石物理服务器BMG5v</v>
      </c>
      <c r="Q210" t="e" cm="1" vm="1">
        <f t="array" aca="1" ref="Q210" ca="1">TRANSPOSE(_xlfn.UNIQUE(_xlfn._xlws.FILTER(cvm[配置],(cvm[地域]=O210)*(cvm[机型]=P210))))</f>
        <v>#NAME?</v>
      </c>
    </row>
    <row r="211" spans="1:17">
      <c r="A211" t="s">
        <v>105</v>
      </c>
      <c r="B211" t="s">
        <v>1869</v>
      </c>
      <c r="C211">
        <v>16</v>
      </c>
      <c r="D211">
        <v>64</v>
      </c>
      <c r="E211" t="s">
        <v>1626</v>
      </c>
      <c r="F211">
        <v>2608</v>
      </c>
      <c r="G211">
        <v>1</v>
      </c>
      <c r="H211" t="s">
        <v>1870</v>
      </c>
      <c r="J211" t="s">
        <v>1854</v>
      </c>
      <c r="K211" t="s">
        <v>2087</v>
      </c>
      <c r="L211">
        <v>4</v>
      </c>
      <c r="M211" t="str">
        <f t="shared" si="3"/>
        <v>cvm!$Q$224#</v>
      </c>
      <c r="O211" t="str">
        <v>中国香港</v>
      </c>
      <c r="P211" t="str">
        <v>标准型 SA2</v>
      </c>
      <c r="Q211" t="e" cm="1" vm="1">
        <f t="array" aca="1" ref="Q211" ca="1">TRANSPOSE(_xlfn.UNIQUE(_xlfn._xlws.FILTER(cvm[配置],(cvm[地域]=O211)*(cvm[机型]=P211))))</f>
        <v>#NAME?</v>
      </c>
    </row>
    <row r="212" spans="1:17">
      <c r="A212" t="s">
        <v>105</v>
      </c>
      <c r="B212" t="s">
        <v>1869</v>
      </c>
      <c r="C212">
        <v>32</v>
      </c>
      <c r="D212">
        <v>128</v>
      </c>
      <c r="E212" t="s">
        <v>1630</v>
      </c>
      <c r="F212">
        <v>5216</v>
      </c>
      <c r="G212">
        <v>1</v>
      </c>
      <c r="H212" t="s">
        <v>1871</v>
      </c>
      <c r="J212" t="s">
        <v>1854</v>
      </c>
      <c r="K212" t="s">
        <v>2157</v>
      </c>
      <c r="L212">
        <v>1</v>
      </c>
      <c r="M212" t="str">
        <f t="shared" si="3"/>
        <v>cvm!$Q$225#</v>
      </c>
      <c r="O212" t="str">
        <v>中国香港</v>
      </c>
      <c r="P212" t="str">
        <v>标准型 S5</v>
      </c>
      <c r="Q212" t="e" cm="1" vm="1">
        <f t="array" aca="1" ref="Q212" ca="1">TRANSPOSE(_xlfn.UNIQUE(_xlfn._xlws.FILTER(cvm[配置],(cvm[地域]=O212)*(cvm[机型]=P212))))</f>
        <v>#NAME?</v>
      </c>
    </row>
    <row r="213" spans="1:17">
      <c r="A213" t="s">
        <v>105</v>
      </c>
      <c r="B213" t="s">
        <v>1869</v>
      </c>
      <c r="C213">
        <v>64</v>
      </c>
      <c r="D213">
        <v>256</v>
      </c>
      <c r="E213" t="s">
        <v>1640</v>
      </c>
      <c r="F213">
        <v>10432</v>
      </c>
      <c r="G213">
        <v>1</v>
      </c>
      <c r="H213" t="s">
        <v>1872</v>
      </c>
      <c r="J213" t="s">
        <v>1854</v>
      </c>
      <c r="K213" t="s">
        <v>2133</v>
      </c>
      <c r="L213">
        <v>1</v>
      </c>
      <c r="M213" t="str">
        <f t="shared" si="3"/>
        <v>cvm!$Q$226#</v>
      </c>
      <c r="O213" t="str">
        <v>中国香港</v>
      </c>
      <c r="P213" t="str">
        <v>标准型 S3</v>
      </c>
      <c r="Q213" t="e" cm="1" vm="1">
        <f t="array" aca="1" ref="Q213" ca="1">TRANSPOSE(_xlfn.UNIQUE(_xlfn._xlws.FILTER(cvm[配置],(cvm[地域]=O213)*(cvm[机型]=P213))))</f>
        <v>#NAME?</v>
      </c>
    </row>
    <row r="214" spans="1:17">
      <c r="A214" t="s">
        <v>105</v>
      </c>
      <c r="B214" t="s">
        <v>1869</v>
      </c>
      <c r="C214">
        <v>84</v>
      </c>
      <c r="D214">
        <v>320</v>
      </c>
      <c r="E214" t="s">
        <v>1873</v>
      </c>
      <c r="F214">
        <v>11541.6</v>
      </c>
      <c r="G214">
        <v>1</v>
      </c>
      <c r="H214" t="s">
        <v>1874</v>
      </c>
      <c r="J214" t="s">
        <v>1854</v>
      </c>
      <c r="K214" t="s">
        <v>2135</v>
      </c>
      <c r="L214">
        <v>1</v>
      </c>
      <c r="M214" t="str">
        <f t="shared" si="3"/>
        <v>cvm!$Q$227#</v>
      </c>
      <c r="O214" t="str">
        <v>中国香港</v>
      </c>
      <c r="P214" t="str">
        <v>标准型 S2</v>
      </c>
      <c r="Q214" t="e" cm="1" vm="1">
        <f t="array" aca="1" ref="Q214" ca="1">TRANSPOSE(_xlfn.UNIQUE(_xlfn._xlws.FILTER(cvm[配置],(cvm[地域]=O214)*(cvm[机型]=P214))))</f>
        <v>#NAME?</v>
      </c>
    </row>
    <row r="215" spans="1:17">
      <c r="A215" t="s">
        <v>105</v>
      </c>
      <c r="B215" t="s">
        <v>1875</v>
      </c>
      <c r="C215">
        <v>16</v>
      </c>
      <c r="D215">
        <v>64</v>
      </c>
      <c r="E215" t="s">
        <v>1626</v>
      </c>
      <c r="F215">
        <v>2804</v>
      </c>
      <c r="G215">
        <v>1</v>
      </c>
      <c r="H215" t="s">
        <v>1876</v>
      </c>
      <c r="J215" t="s">
        <v>1877</v>
      </c>
      <c r="K215" t="s">
        <v>1644</v>
      </c>
      <c r="L215">
        <v>20</v>
      </c>
      <c r="M215" t="str">
        <f t="shared" si="3"/>
        <v>cvm!$Q$228#</v>
      </c>
      <c r="O215" t="str">
        <v>中国香港</v>
      </c>
      <c r="P215" t="str">
        <v>标准型 S1</v>
      </c>
      <c r="Q215" t="e" cm="1" vm="1">
        <f t="array" aca="1" ref="Q215" ca="1">TRANSPOSE(_xlfn.UNIQUE(_xlfn._xlws.FILTER(cvm[配置],(cvm[地域]=O215)*(cvm[机型]=P215))))</f>
        <v>#NAME?</v>
      </c>
    </row>
    <row r="216" spans="1:17">
      <c r="A216" t="s">
        <v>105</v>
      </c>
      <c r="B216" t="s">
        <v>1875</v>
      </c>
      <c r="C216">
        <v>32</v>
      </c>
      <c r="D216">
        <v>128</v>
      </c>
      <c r="E216" t="s">
        <v>1630</v>
      </c>
      <c r="F216">
        <v>5608</v>
      </c>
      <c r="G216">
        <v>1</v>
      </c>
      <c r="H216" t="s">
        <v>1878</v>
      </c>
      <c r="J216" t="s">
        <v>1877</v>
      </c>
      <c r="K216" t="s">
        <v>1672</v>
      </c>
      <c r="L216">
        <v>18</v>
      </c>
      <c r="M216" t="str">
        <f t="shared" si="3"/>
        <v>cvm!$Q$229#</v>
      </c>
      <c r="O216" t="str">
        <v>中国香港</v>
      </c>
      <c r="P216" t="str">
        <v>高IO型 IT5</v>
      </c>
      <c r="Q216" t="e" cm="1" vm="1">
        <f t="array" aca="1" ref="Q216" ca="1">TRANSPOSE(_xlfn.UNIQUE(_xlfn._xlws.FILTER(cvm[配置],(cvm[地域]=O216)*(cvm[机型]=P216))))</f>
        <v>#NAME?</v>
      </c>
    </row>
    <row r="217" spans="1:17">
      <c r="A217" t="s">
        <v>105</v>
      </c>
      <c r="B217" t="s">
        <v>1875</v>
      </c>
      <c r="C217">
        <v>64</v>
      </c>
      <c r="D217">
        <v>256</v>
      </c>
      <c r="E217" t="s">
        <v>1640</v>
      </c>
      <c r="F217">
        <v>11216</v>
      </c>
      <c r="G217">
        <v>1</v>
      </c>
      <c r="H217" t="s">
        <v>1879</v>
      </c>
      <c r="J217" t="s">
        <v>1877</v>
      </c>
      <c r="K217" t="s">
        <v>1782</v>
      </c>
      <c r="L217">
        <v>22</v>
      </c>
      <c r="M217" t="str">
        <f t="shared" si="3"/>
        <v>cvm!$Q$230#</v>
      </c>
      <c r="O217" t="str">
        <v>中国香港</v>
      </c>
      <c r="P217" t="str">
        <v>内存型 M5</v>
      </c>
      <c r="Q217" t="e" cm="1" vm="1">
        <f t="array" aca="1" ref="Q217" ca="1">TRANSPOSE(_xlfn.UNIQUE(_xlfn._xlws.FILTER(cvm[配置],(cvm[地域]=O217)*(cvm[机型]=P217))))</f>
        <v>#NAME?</v>
      </c>
    </row>
    <row r="218" spans="1:17">
      <c r="A218" t="s">
        <v>105</v>
      </c>
      <c r="B218" t="s">
        <v>1880</v>
      </c>
      <c r="C218">
        <v>8</v>
      </c>
      <c r="D218">
        <v>32</v>
      </c>
      <c r="E218" t="s">
        <v>1622</v>
      </c>
      <c r="F218">
        <v>1404</v>
      </c>
      <c r="G218">
        <v>1</v>
      </c>
      <c r="H218" t="s">
        <v>1881</v>
      </c>
      <c r="J218" t="s">
        <v>1877</v>
      </c>
      <c r="K218" t="s">
        <v>1824</v>
      </c>
      <c r="L218">
        <v>17</v>
      </c>
      <c r="M218" t="str">
        <f t="shared" si="3"/>
        <v>cvm!$Q$231#</v>
      </c>
      <c r="O218" t="str">
        <v>中国香港</v>
      </c>
      <c r="P218" t="str">
        <v>内存型 M2</v>
      </c>
      <c r="Q218" t="e" cm="1" vm="1">
        <f t="array" aca="1" ref="Q218" ca="1">TRANSPOSE(_xlfn.UNIQUE(_xlfn._xlws.FILTER(cvm[配置],(cvm[地域]=O218)*(cvm[机型]=P218))))</f>
        <v>#NAME?</v>
      </c>
    </row>
    <row r="219" spans="1:17">
      <c r="A219" t="s">
        <v>105</v>
      </c>
      <c r="B219" t="s">
        <v>1880</v>
      </c>
      <c r="C219">
        <v>16</v>
      </c>
      <c r="D219">
        <v>64</v>
      </c>
      <c r="E219" t="s">
        <v>1626</v>
      </c>
      <c r="F219">
        <v>2808</v>
      </c>
      <c r="G219">
        <v>1</v>
      </c>
      <c r="H219" t="s">
        <v>1882</v>
      </c>
      <c r="J219" t="s">
        <v>1877</v>
      </c>
      <c r="K219" t="s">
        <v>1847</v>
      </c>
      <c r="L219">
        <v>16</v>
      </c>
      <c r="M219" t="str">
        <f t="shared" si="3"/>
        <v>cvm!$Q$232#</v>
      </c>
      <c r="O219" t="str">
        <v>中国香港</v>
      </c>
      <c r="P219" t="str">
        <v>计算型 C4</v>
      </c>
      <c r="Q219" t="e" cm="1" vm="1">
        <f t="array" aca="1" ref="Q219" ca="1">TRANSPOSE(_xlfn.UNIQUE(_xlfn._xlws.FILTER(cvm[配置],(cvm[地域]=O219)*(cvm[机型]=P219))))</f>
        <v>#NAME?</v>
      </c>
    </row>
    <row r="220" spans="1:17">
      <c r="A220" t="s">
        <v>105</v>
      </c>
      <c r="B220" t="s">
        <v>1880</v>
      </c>
      <c r="C220">
        <v>24</v>
      </c>
      <c r="D220">
        <v>96</v>
      </c>
      <c r="E220" t="s">
        <v>1682</v>
      </c>
      <c r="F220">
        <v>4512</v>
      </c>
      <c r="G220">
        <v>1</v>
      </c>
      <c r="H220" t="s">
        <v>1883</v>
      </c>
      <c r="J220" t="s">
        <v>1877</v>
      </c>
      <c r="K220" t="s">
        <v>1914</v>
      </c>
      <c r="L220">
        <v>11</v>
      </c>
      <c r="M220" t="str">
        <f t="shared" si="3"/>
        <v>cvm!$Q$233#</v>
      </c>
      <c r="O220" t="str">
        <v>中国香港</v>
      </c>
      <c r="P220" t="str">
        <v>计算型 C3</v>
      </c>
      <c r="Q220" t="e" cm="1" vm="1">
        <f t="array" aca="1" ref="Q220" ca="1">TRANSPOSE(_xlfn.UNIQUE(_xlfn._xlws.FILTER(cvm[配置],(cvm[地域]=O220)*(cvm[机型]=P220))))</f>
        <v>#NAME?</v>
      </c>
    </row>
    <row r="221" spans="1:17">
      <c r="A221" t="s">
        <v>105</v>
      </c>
      <c r="B221" t="s">
        <v>1880</v>
      </c>
      <c r="C221">
        <v>32</v>
      </c>
      <c r="D221">
        <v>128</v>
      </c>
      <c r="E221" t="s">
        <v>1630</v>
      </c>
      <c r="F221">
        <v>6216</v>
      </c>
      <c r="G221">
        <v>1</v>
      </c>
      <c r="H221" t="s">
        <v>1884</v>
      </c>
      <c r="J221" t="s">
        <v>1877</v>
      </c>
      <c r="K221" t="s">
        <v>1945</v>
      </c>
      <c r="L221">
        <v>12</v>
      </c>
      <c r="M221" t="str">
        <f t="shared" si="3"/>
        <v>cvm!$Q$234#</v>
      </c>
      <c r="O221" t="str">
        <v>中国香港</v>
      </c>
      <c r="P221" t="str">
        <v>计算型 C2</v>
      </c>
      <c r="Q221" t="e" cm="1" vm="1">
        <f t="array" aca="1" ref="Q221" ca="1">TRANSPOSE(_xlfn.UNIQUE(_xlfn._xlws.FILTER(cvm[配置],(cvm[地域]=O221)*(cvm[机型]=P221))))</f>
        <v>#NAME?</v>
      </c>
    </row>
    <row r="222" spans="1:17">
      <c r="A222" t="s">
        <v>105</v>
      </c>
      <c r="B222" t="s">
        <v>1880</v>
      </c>
      <c r="C222">
        <v>64</v>
      </c>
      <c r="D222">
        <v>256</v>
      </c>
      <c r="E222" t="s">
        <v>1640</v>
      </c>
      <c r="F222">
        <v>11232</v>
      </c>
      <c r="G222">
        <v>1</v>
      </c>
      <c r="H222" t="s">
        <v>1885</v>
      </c>
      <c r="J222" t="s">
        <v>1877</v>
      </c>
      <c r="K222" t="s">
        <v>1957</v>
      </c>
      <c r="L222">
        <v>10</v>
      </c>
      <c r="M222" t="str">
        <f t="shared" si="3"/>
        <v>cvm!$Q$235#</v>
      </c>
      <c r="O222" t="str">
        <v>中国香港</v>
      </c>
      <c r="P222" t="str">
        <v>GPU计算型 GN7</v>
      </c>
      <c r="Q222" t="e" cm="1" vm="1">
        <f t="array" aca="1" ref="Q222" ca="1">TRANSPOSE(_xlfn.UNIQUE(_xlfn._xlws.FILTER(cvm[配置],(cvm[地域]=O222)*(cvm[机型]=P222))))</f>
        <v>#NAME?</v>
      </c>
    </row>
    <row r="223" spans="1:17">
      <c r="A223" t="s">
        <v>105</v>
      </c>
      <c r="B223" t="s">
        <v>1886</v>
      </c>
      <c r="C223">
        <v>1</v>
      </c>
      <c r="D223">
        <v>8</v>
      </c>
      <c r="E223" t="s">
        <v>1887</v>
      </c>
      <c r="F223">
        <v>166.32</v>
      </c>
      <c r="G223">
        <v>1</v>
      </c>
      <c r="H223" t="s">
        <v>1888</v>
      </c>
      <c r="J223" t="s">
        <v>1877</v>
      </c>
      <c r="K223" t="s">
        <v>2026</v>
      </c>
      <c r="L223">
        <v>9</v>
      </c>
      <c r="M223" t="str">
        <f t="shared" si="3"/>
        <v>cvm!$Q$236#</v>
      </c>
      <c r="O223" t="str">
        <v>中国香港</v>
      </c>
      <c r="P223" t="str">
        <v>GPU计算型 GN8</v>
      </c>
      <c r="Q223" t="e" cm="1" vm="1">
        <f t="array" aca="1" ref="Q223" ca="1">TRANSPOSE(_xlfn.UNIQUE(_xlfn._xlws.FILTER(cvm[配置],(cvm[地域]=O223)*(cvm[机型]=P223))))</f>
        <v>#NAME?</v>
      </c>
    </row>
    <row r="224" spans="1:17">
      <c r="A224" t="s">
        <v>105</v>
      </c>
      <c r="B224" t="s">
        <v>1886</v>
      </c>
      <c r="C224">
        <v>2</v>
      </c>
      <c r="D224">
        <v>12</v>
      </c>
      <c r="E224" t="s">
        <v>1889</v>
      </c>
      <c r="F224">
        <v>272.16000000000003</v>
      </c>
      <c r="G224">
        <v>1</v>
      </c>
      <c r="H224" t="s">
        <v>1890</v>
      </c>
      <c r="J224" t="s">
        <v>1877</v>
      </c>
      <c r="K224" t="s">
        <v>2035</v>
      </c>
      <c r="L224">
        <v>9</v>
      </c>
      <c r="M224" t="str">
        <f t="shared" si="3"/>
        <v>cvm!$Q$237#</v>
      </c>
      <c r="O224" t="str">
        <v>中国香港</v>
      </c>
      <c r="P224" t="str">
        <v>GPU计算型 GN10Xp</v>
      </c>
      <c r="Q224" t="e" cm="1" vm="1">
        <f t="array" aca="1" ref="Q224" ca="1">TRANSPOSE(_xlfn.UNIQUE(_xlfn._xlws.FILTER(cvm[配置],(cvm[地域]=O224)*(cvm[机型]=P224))))</f>
        <v>#NAME?</v>
      </c>
    </row>
    <row r="225" spans="1:17">
      <c r="A225" t="s">
        <v>105</v>
      </c>
      <c r="B225" t="s">
        <v>1886</v>
      </c>
      <c r="C225">
        <v>4</v>
      </c>
      <c r="D225">
        <v>32</v>
      </c>
      <c r="E225" t="s">
        <v>1891</v>
      </c>
      <c r="F225">
        <v>665.28</v>
      </c>
      <c r="G225">
        <v>1</v>
      </c>
      <c r="H225" t="s">
        <v>1892</v>
      </c>
      <c r="J225" t="s">
        <v>1877</v>
      </c>
      <c r="K225" t="s">
        <v>2045</v>
      </c>
      <c r="L225">
        <v>7</v>
      </c>
      <c r="M225" t="str">
        <f t="shared" si="3"/>
        <v>cvm!$Q$238#</v>
      </c>
      <c r="O225" t="str">
        <v>中国香港</v>
      </c>
      <c r="P225" t="str">
        <v>大数据型 D1</v>
      </c>
      <c r="Q225" t="e" cm="1" vm="1">
        <f t="array" aca="1" ref="Q225" ca="1">TRANSPOSE(_xlfn.UNIQUE(_xlfn._xlws.FILTER(cvm[配置],(cvm[地域]=O225)*(cvm[机型]=P225))))</f>
        <v>#NAME?</v>
      </c>
    </row>
    <row r="226" spans="1:17">
      <c r="A226" t="s">
        <v>105</v>
      </c>
      <c r="B226" t="s">
        <v>1886</v>
      </c>
      <c r="C226">
        <v>8</v>
      </c>
      <c r="D226">
        <v>64</v>
      </c>
      <c r="E226" t="s">
        <v>1893</v>
      </c>
      <c r="F226">
        <v>1330.56</v>
      </c>
      <c r="G226">
        <v>1</v>
      </c>
      <c r="H226" t="s">
        <v>1894</v>
      </c>
      <c r="J226" t="s">
        <v>1877</v>
      </c>
      <c r="K226" t="s">
        <v>2060</v>
      </c>
      <c r="L226">
        <v>5</v>
      </c>
      <c r="M226" t="str">
        <f t="shared" si="3"/>
        <v>cvm!$Q$239#</v>
      </c>
      <c r="O226" t="str">
        <v>中国香港</v>
      </c>
      <c r="P226" t="str">
        <v>高IO型 黑石物理服务器BMI5</v>
      </c>
      <c r="Q226" t="e" cm="1" vm="1">
        <f t="array" aca="1" ref="Q226" ca="1">TRANSPOSE(_xlfn.UNIQUE(_xlfn._xlws.FILTER(cvm[配置],(cvm[地域]=O226)*(cvm[机型]=P226))))</f>
        <v>#NAME?</v>
      </c>
    </row>
    <row r="227" spans="1:17">
      <c r="A227" t="s">
        <v>105</v>
      </c>
      <c r="B227" t="s">
        <v>1886</v>
      </c>
      <c r="C227">
        <v>16</v>
      </c>
      <c r="D227">
        <v>128</v>
      </c>
      <c r="E227" t="s">
        <v>1895</v>
      </c>
      <c r="F227">
        <v>2661.12</v>
      </c>
      <c r="G227">
        <v>1</v>
      </c>
      <c r="H227" t="s">
        <v>1896</v>
      </c>
      <c r="J227" t="s">
        <v>1877</v>
      </c>
      <c r="K227" t="s">
        <v>2079</v>
      </c>
      <c r="L227">
        <v>3</v>
      </c>
      <c r="M227" t="str">
        <f t="shared" si="3"/>
        <v>cvm!$Q$240#</v>
      </c>
      <c r="O227" t="str">
        <v>中国香港</v>
      </c>
      <c r="P227" t="str">
        <v>GPU型 黑石物理服务器BMG5t</v>
      </c>
      <c r="Q227" t="e" cm="1" vm="1">
        <f t="array" aca="1" ref="Q227" ca="1">TRANSPOSE(_xlfn.UNIQUE(_xlfn._xlws.FILTER(cvm[配置],(cvm[地域]=O227)*(cvm[机型]=P227))))</f>
        <v>#NAME?</v>
      </c>
    </row>
    <row r="228" spans="1:17">
      <c r="A228" t="s">
        <v>105</v>
      </c>
      <c r="B228" t="s">
        <v>1886</v>
      </c>
      <c r="C228">
        <v>32</v>
      </c>
      <c r="D228">
        <v>256</v>
      </c>
      <c r="E228" t="s">
        <v>1897</v>
      </c>
      <c r="F228">
        <v>5322.24</v>
      </c>
      <c r="G228">
        <v>1</v>
      </c>
      <c r="H228" t="s">
        <v>1898</v>
      </c>
      <c r="J228" t="s">
        <v>1877</v>
      </c>
      <c r="K228" t="s">
        <v>2087</v>
      </c>
      <c r="L228">
        <v>4</v>
      </c>
      <c r="M228" t="str">
        <f t="shared" si="3"/>
        <v>cvm!$Q$241#</v>
      </c>
      <c r="O228" t="str">
        <v>新加坡</v>
      </c>
      <c r="P228" t="str">
        <v>标准型 SA2</v>
      </c>
      <c r="Q228" t="e" cm="1" vm="1">
        <f t="array" aca="1" ref="Q228" ca="1">TRANSPOSE(_xlfn.UNIQUE(_xlfn._xlws.FILTER(cvm[配置],(cvm[地域]=O228)*(cvm[机型]=P228))))</f>
        <v>#NAME?</v>
      </c>
    </row>
    <row r="229" spans="1:17">
      <c r="A229" t="s">
        <v>105</v>
      </c>
      <c r="B229" t="s">
        <v>1886</v>
      </c>
      <c r="C229">
        <v>62</v>
      </c>
      <c r="D229">
        <v>470</v>
      </c>
      <c r="E229" t="s">
        <v>1899</v>
      </c>
      <c r="F229">
        <v>9918.7199999999993</v>
      </c>
      <c r="G229">
        <v>1</v>
      </c>
      <c r="H229" t="s">
        <v>1900</v>
      </c>
      <c r="J229" t="s">
        <v>1877</v>
      </c>
      <c r="K229" t="s">
        <v>2114</v>
      </c>
      <c r="L229">
        <v>1</v>
      </c>
      <c r="M229" t="str">
        <f t="shared" si="3"/>
        <v>cvm!$Q$242#</v>
      </c>
      <c r="O229" t="str">
        <v>新加坡</v>
      </c>
      <c r="P229" t="str">
        <v>标准型 S5</v>
      </c>
      <c r="Q229" t="e" cm="1" vm="1">
        <f t="array" aca="1" ref="Q229" ca="1">TRANSPOSE(_xlfn.UNIQUE(_xlfn._xlws.FILTER(cvm[配置],(cvm[地域]=O229)*(cvm[机型]=P229))))</f>
        <v>#NAME?</v>
      </c>
    </row>
    <row r="230" spans="1:17">
      <c r="A230" t="s">
        <v>105</v>
      </c>
      <c r="B230" t="s">
        <v>1886</v>
      </c>
      <c r="C230">
        <v>64</v>
      </c>
      <c r="D230">
        <v>512</v>
      </c>
      <c r="E230" t="s">
        <v>1901</v>
      </c>
      <c r="F230">
        <v>10644.48</v>
      </c>
      <c r="G230">
        <v>1</v>
      </c>
      <c r="H230" t="s">
        <v>1902</v>
      </c>
      <c r="J230" t="s">
        <v>1877</v>
      </c>
      <c r="K230" t="s">
        <v>2157</v>
      </c>
      <c r="L230">
        <v>1</v>
      </c>
      <c r="M230" t="str">
        <f t="shared" si="3"/>
        <v>cvm!$Q$243#</v>
      </c>
      <c r="O230" t="str">
        <v>新加坡</v>
      </c>
      <c r="P230" t="str">
        <v>标准型 S3</v>
      </c>
      <c r="Q230" t="e" cm="1" vm="1">
        <f t="array" aca="1" ref="Q230" ca="1">TRANSPOSE(_xlfn.UNIQUE(_xlfn._xlws.FILTER(cvm[配置],(cvm[地域]=O230)*(cvm[机型]=P230))))</f>
        <v>#NAME?</v>
      </c>
    </row>
    <row r="231" spans="1:17">
      <c r="A231" t="s">
        <v>105</v>
      </c>
      <c r="B231" t="s">
        <v>1886</v>
      </c>
      <c r="C231">
        <v>124</v>
      </c>
      <c r="D231">
        <v>940</v>
      </c>
      <c r="E231" t="s">
        <v>1903</v>
      </c>
      <c r="F231">
        <v>19837.439999999999</v>
      </c>
      <c r="G231">
        <v>1</v>
      </c>
      <c r="H231" t="s">
        <v>1904</v>
      </c>
      <c r="J231" t="s">
        <v>1877</v>
      </c>
      <c r="K231" t="s">
        <v>2133</v>
      </c>
      <c r="L231">
        <v>1</v>
      </c>
      <c r="M231" t="str">
        <f t="shared" si="3"/>
        <v>cvm!$Q$244#</v>
      </c>
      <c r="O231" t="str">
        <v>新加坡</v>
      </c>
      <c r="P231" t="str">
        <v>标准型 S2</v>
      </c>
      <c r="Q231" t="e" cm="1" vm="1">
        <f t="array" aca="1" ref="Q231" ca="1">TRANSPOSE(_xlfn.UNIQUE(_xlfn._xlws.FILTER(cvm[配置],(cvm[地域]=O231)*(cvm[机型]=P231))))</f>
        <v>#NAME?</v>
      </c>
    </row>
    <row r="232" spans="1:17">
      <c r="A232" t="s">
        <v>105</v>
      </c>
      <c r="B232" t="s">
        <v>1905</v>
      </c>
      <c r="C232">
        <v>1</v>
      </c>
      <c r="D232">
        <v>8</v>
      </c>
      <c r="E232" t="s">
        <v>1887</v>
      </c>
      <c r="F232">
        <v>123.2</v>
      </c>
      <c r="G232">
        <v>1</v>
      </c>
      <c r="H232" t="s">
        <v>1906</v>
      </c>
      <c r="J232" t="s">
        <v>1877</v>
      </c>
      <c r="K232" t="s">
        <v>2135</v>
      </c>
      <c r="L232">
        <v>1</v>
      </c>
      <c r="M232" t="str">
        <f t="shared" si="3"/>
        <v>cvm!$Q$245#</v>
      </c>
      <c r="O232" t="str">
        <v>新加坡</v>
      </c>
      <c r="P232" t="str">
        <v>标准型 S1</v>
      </c>
      <c r="Q232" t="e" cm="1" vm="1">
        <f t="array" aca="1" ref="Q232" ca="1">TRANSPOSE(_xlfn.UNIQUE(_xlfn._xlws.FILTER(cvm[配置],(cvm[地域]=O232)*(cvm[机型]=P232))))</f>
        <v>#NAME?</v>
      </c>
    </row>
    <row r="233" spans="1:17">
      <c r="A233" t="s">
        <v>105</v>
      </c>
      <c r="B233" t="s">
        <v>1905</v>
      </c>
      <c r="C233">
        <v>4</v>
      </c>
      <c r="D233">
        <v>32</v>
      </c>
      <c r="E233" t="s">
        <v>1891</v>
      </c>
      <c r="F233">
        <v>492.8</v>
      </c>
      <c r="G233">
        <v>1</v>
      </c>
      <c r="H233" t="s">
        <v>1907</v>
      </c>
      <c r="J233" t="s">
        <v>1908</v>
      </c>
      <c r="K233" t="s">
        <v>1672</v>
      </c>
      <c r="L233">
        <v>19</v>
      </c>
      <c r="M233" t="str">
        <f t="shared" si="3"/>
        <v>cvm!$Q$246#</v>
      </c>
      <c r="O233" t="str">
        <v>新加坡</v>
      </c>
      <c r="P233" t="str">
        <v>内存型 M5</v>
      </c>
      <c r="Q233" t="e" cm="1" vm="1">
        <f t="array" aca="1" ref="Q233" ca="1">TRANSPOSE(_xlfn.UNIQUE(_xlfn._xlws.FILTER(cvm[配置],(cvm[地域]=O233)*(cvm[机型]=P233))))</f>
        <v>#NAME?</v>
      </c>
    </row>
    <row r="234" spans="1:17">
      <c r="A234" t="s">
        <v>105</v>
      </c>
      <c r="B234" t="s">
        <v>1905</v>
      </c>
      <c r="C234">
        <v>8</v>
      </c>
      <c r="D234">
        <v>64</v>
      </c>
      <c r="E234" t="s">
        <v>1893</v>
      </c>
      <c r="F234">
        <v>985.6</v>
      </c>
      <c r="G234">
        <v>1</v>
      </c>
      <c r="H234" t="s">
        <v>1909</v>
      </c>
      <c r="J234" t="s">
        <v>1908</v>
      </c>
      <c r="K234" t="s">
        <v>1782</v>
      </c>
      <c r="L234">
        <v>22</v>
      </c>
      <c r="M234" t="str">
        <f t="shared" si="3"/>
        <v>cvm!$Q$247#</v>
      </c>
      <c r="O234" t="str">
        <v>新加坡</v>
      </c>
      <c r="P234" t="str">
        <v>内存型 M3</v>
      </c>
      <c r="Q234" t="e" cm="1" vm="1">
        <f t="array" aca="1" ref="Q234" ca="1">TRANSPOSE(_xlfn.UNIQUE(_xlfn._xlws.FILTER(cvm[配置],(cvm[地域]=O234)*(cvm[机型]=P234))))</f>
        <v>#NAME?</v>
      </c>
    </row>
    <row r="235" spans="1:17">
      <c r="A235" t="s">
        <v>105</v>
      </c>
      <c r="B235" t="s">
        <v>1905</v>
      </c>
      <c r="C235">
        <v>16</v>
      </c>
      <c r="D235">
        <v>128</v>
      </c>
      <c r="E235" t="s">
        <v>1895</v>
      </c>
      <c r="F235">
        <v>1971.2</v>
      </c>
      <c r="G235">
        <v>1</v>
      </c>
      <c r="H235" t="s">
        <v>1910</v>
      </c>
      <c r="J235" t="s">
        <v>1908</v>
      </c>
      <c r="K235" t="s">
        <v>1824</v>
      </c>
      <c r="L235">
        <v>17</v>
      </c>
      <c r="M235" t="str">
        <f t="shared" si="3"/>
        <v>cvm!$Q$248#</v>
      </c>
      <c r="O235" t="str">
        <v>新加坡</v>
      </c>
      <c r="P235" t="str">
        <v>内存型 M2</v>
      </c>
      <c r="Q235" t="e" cm="1" vm="1">
        <f t="array" aca="1" ref="Q235" ca="1">TRANSPOSE(_xlfn.UNIQUE(_xlfn._xlws.FILTER(cvm[配置],(cvm[地域]=O235)*(cvm[机型]=P235))))</f>
        <v>#NAME?</v>
      </c>
    </row>
    <row r="236" spans="1:17">
      <c r="A236" t="s">
        <v>105</v>
      </c>
      <c r="B236" t="s">
        <v>1905</v>
      </c>
      <c r="C236">
        <v>32</v>
      </c>
      <c r="D236">
        <v>256</v>
      </c>
      <c r="E236" t="s">
        <v>1897</v>
      </c>
      <c r="F236">
        <v>3942.4</v>
      </c>
      <c r="G236">
        <v>1</v>
      </c>
      <c r="H236" t="s">
        <v>1911</v>
      </c>
      <c r="J236" t="s">
        <v>1908</v>
      </c>
      <c r="K236" t="s">
        <v>1914</v>
      </c>
      <c r="L236">
        <v>8</v>
      </c>
      <c r="M236" t="str">
        <f t="shared" si="3"/>
        <v>cvm!$Q$249#</v>
      </c>
      <c r="O236" t="str">
        <v>新加坡</v>
      </c>
      <c r="P236" t="str">
        <v>计算网络增强型 CN3</v>
      </c>
      <c r="Q236" t="e" cm="1" vm="1">
        <f t="array" aca="1" ref="Q236" ca="1">TRANSPOSE(_xlfn.UNIQUE(_xlfn._xlws.FILTER(cvm[配置],(cvm[地域]=O236)*(cvm[机型]=P236))))</f>
        <v>#NAME?</v>
      </c>
    </row>
    <row r="237" spans="1:17">
      <c r="A237" t="s">
        <v>105</v>
      </c>
      <c r="B237" t="s">
        <v>1905</v>
      </c>
      <c r="C237">
        <v>48</v>
      </c>
      <c r="D237">
        <v>384</v>
      </c>
      <c r="E237" t="s">
        <v>1912</v>
      </c>
      <c r="F237">
        <v>5913.6</v>
      </c>
      <c r="G237">
        <v>1</v>
      </c>
      <c r="H237" t="s">
        <v>1913</v>
      </c>
      <c r="J237" t="s">
        <v>1908</v>
      </c>
      <c r="K237" t="s">
        <v>1957</v>
      </c>
      <c r="L237">
        <v>10</v>
      </c>
      <c r="M237" t="str">
        <f t="shared" si="3"/>
        <v>cvm!$Q$250#</v>
      </c>
      <c r="O237" t="str">
        <v>新加坡</v>
      </c>
      <c r="P237" t="str">
        <v>计算型 C3</v>
      </c>
      <c r="Q237" t="e" cm="1" vm="1">
        <f t="array" aca="1" ref="Q237" ca="1">TRANSPOSE(_xlfn.UNIQUE(_xlfn._xlws.FILTER(cvm[配置],(cvm[地域]=O237)*(cvm[机型]=P237))))</f>
        <v>#NAME?</v>
      </c>
    </row>
    <row r="238" spans="1:17">
      <c r="A238" t="s">
        <v>105</v>
      </c>
      <c r="B238" t="s">
        <v>1914</v>
      </c>
      <c r="C238">
        <v>1</v>
      </c>
      <c r="D238">
        <v>8</v>
      </c>
      <c r="E238" t="s">
        <v>1887</v>
      </c>
      <c r="F238">
        <v>176</v>
      </c>
      <c r="G238">
        <v>1</v>
      </c>
      <c r="H238" t="s">
        <v>1915</v>
      </c>
      <c r="J238" t="s">
        <v>1908</v>
      </c>
      <c r="K238" t="s">
        <v>2035</v>
      </c>
      <c r="L238">
        <v>9</v>
      </c>
      <c r="M238" t="str">
        <f t="shared" si="3"/>
        <v>cvm!$Q$251#</v>
      </c>
      <c r="O238" t="str">
        <v>新加坡</v>
      </c>
      <c r="P238" t="str">
        <v>计算型 C2</v>
      </c>
      <c r="Q238" t="e" cm="1" vm="1">
        <f t="array" aca="1" ref="Q238" ca="1">TRANSPOSE(_xlfn.UNIQUE(_xlfn._xlws.FILTER(cvm[配置],(cvm[地域]=O238)*(cvm[机型]=P238))))</f>
        <v>#NAME?</v>
      </c>
    </row>
    <row r="239" spans="1:17">
      <c r="A239" t="s">
        <v>105</v>
      </c>
      <c r="B239" t="s">
        <v>1914</v>
      </c>
      <c r="C239">
        <v>2</v>
      </c>
      <c r="D239">
        <v>16</v>
      </c>
      <c r="E239" t="s">
        <v>1916</v>
      </c>
      <c r="F239">
        <v>352</v>
      </c>
      <c r="G239">
        <v>1</v>
      </c>
      <c r="H239" t="s">
        <v>1917</v>
      </c>
      <c r="J239" t="s">
        <v>1908</v>
      </c>
      <c r="K239" t="s">
        <v>2045</v>
      </c>
      <c r="L239">
        <v>7</v>
      </c>
      <c r="M239" t="str">
        <f t="shared" si="3"/>
        <v>cvm!$Q$252#</v>
      </c>
      <c r="O239" t="str">
        <v>新加坡</v>
      </c>
      <c r="P239" t="str">
        <v>GPU计算型 GN7</v>
      </c>
      <c r="Q239" t="e" cm="1" vm="1">
        <f t="array" aca="1" ref="Q239" ca="1">TRANSPOSE(_xlfn.UNIQUE(_xlfn._xlws.FILTER(cvm[配置],(cvm[地域]=O239)*(cvm[机型]=P239))))</f>
        <v>#NAME?</v>
      </c>
    </row>
    <row r="240" spans="1:17">
      <c r="A240" t="s">
        <v>105</v>
      </c>
      <c r="B240" t="s">
        <v>1914</v>
      </c>
      <c r="C240">
        <v>4</v>
      </c>
      <c r="D240">
        <v>32</v>
      </c>
      <c r="E240" t="s">
        <v>1891</v>
      </c>
      <c r="F240">
        <v>704</v>
      </c>
      <c r="G240">
        <v>1</v>
      </c>
      <c r="H240" t="s">
        <v>1918</v>
      </c>
      <c r="J240" t="s">
        <v>1908</v>
      </c>
      <c r="K240" t="s">
        <v>2060</v>
      </c>
      <c r="L240">
        <v>5</v>
      </c>
      <c r="M240" t="str">
        <f t="shared" si="3"/>
        <v>cvm!$Q$253#</v>
      </c>
      <c r="O240" t="str">
        <v>新加坡</v>
      </c>
      <c r="P240" t="str">
        <v>GPU计算型 GN10X</v>
      </c>
      <c r="Q240" t="e" cm="1" vm="1">
        <f t="array" aca="1" ref="Q240" ca="1">TRANSPOSE(_xlfn.UNIQUE(_xlfn._xlws.FILTER(cvm[配置],(cvm[地域]=O240)*(cvm[机型]=P240))))</f>
        <v>#NAME?</v>
      </c>
    </row>
    <row r="241" spans="1:17">
      <c r="A241" t="s">
        <v>105</v>
      </c>
      <c r="B241" t="s">
        <v>1914</v>
      </c>
      <c r="C241">
        <v>8</v>
      </c>
      <c r="D241">
        <v>64</v>
      </c>
      <c r="E241" t="s">
        <v>1893</v>
      </c>
      <c r="F241">
        <v>1408</v>
      </c>
      <c r="G241">
        <v>1</v>
      </c>
      <c r="H241" t="s">
        <v>1919</v>
      </c>
      <c r="J241" t="s">
        <v>1908</v>
      </c>
      <c r="K241" t="s">
        <v>2087</v>
      </c>
      <c r="L241">
        <v>4</v>
      </c>
      <c r="M241" t="str">
        <f t="shared" si="3"/>
        <v>cvm!$Q$254#</v>
      </c>
      <c r="O241" t="str">
        <v>新加坡</v>
      </c>
      <c r="P241" t="str">
        <v>GPU计算型 GN10Xp</v>
      </c>
      <c r="Q241" t="e" cm="1" vm="1">
        <f t="array" aca="1" ref="Q241" ca="1">TRANSPOSE(_xlfn.UNIQUE(_xlfn._xlws.FILTER(cvm[配置],(cvm[地域]=O241)*(cvm[机型]=P241))))</f>
        <v>#NAME?</v>
      </c>
    </row>
    <row r="242" spans="1:17">
      <c r="A242" t="s">
        <v>105</v>
      </c>
      <c r="B242" t="s">
        <v>1914</v>
      </c>
      <c r="C242">
        <v>12</v>
      </c>
      <c r="D242">
        <v>96</v>
      </c>
      <c r="E242" t="s">
        <v>1920</v>
      </c>
      <c r="F242">
        <v>2112</v>
      </c>
      <c r="G242">
        <v>1</v>
      </c>
      <c r="H242" t="s">
        <v>1921</v>
      </c>
      <c r="J242" t="s">
        <v>1908</v>
      </c>
      <c r="K242" t="s">
        <v>2133</v>
      </c>
      <c r="L242">
        <v>1</v>
      </c>
      <c r="M242" t="str">
        <f t="shared" si="3"/>
        <v>cvm!$Q$255#</v>
      </c>
      <c r="O242" t="str">
        <v>新加坡</v>
      </c>
      <c r="P242" t="str">
        <v>大数据型 D3</v>
      </c>
      <c r="Q242" t="e" cm="1" vm="1">
        <f t="array" aca="1" ref="Q242" ca="1">TRANSPOSE(_xlfn.UNIQUE(_xlfn._xlws.FILTER(cvm[配置],(cvm[地域]=O242)*(cvm[机型]=P242))))</f>
        <v>#NAME?</v>
      </c>
    </row>
    <row r="243" spans="1:17">
      <c r="A243" t="s">
        <v>105</v>
      </c>
      <c r="B243" t="s">
        <v>1914</v>
      </c>
      <c r="C243">
        <v>16</v>
      </c>
      <c r="D243">
        <v>128</v>
      </c>
      <c r="E243" t="s">
        <v>1895</v>
      </c>
      <c r="F243">
        <v>2816</v>
      </c>
      <c r="G243">
        <v>1</v>
      </c>
      <c r="H243" t="s">
        <v>1922</v>
      </c>
      <c r="J243" t="s">
        <v>1923</v>
      </c>
      <c r="K243" t="s">
        <v>1672</v>
      </c>
      <c r="L243">
        <v>18</v>
      </c>
      <c r="M243" t="str">
        <f t="shared" si="3"/>
        <v>cvm!$Q$256#</v>
      </c>
      <c r="O243" t="str">
        <v>新加坡</v>
      </c>
      <c r="P243" t="str">
        <v>大数据型 D1</v>
      </c>
      <c r="Q243" t="e" cm="1" vm="1">
        <f t="array" aca="1" ref="Q243" ca="1">TRANSPOSE(_xlfn.UNIQUE(_xlfn._xlws.FILTER(cvm[配置],(cvm[地域]=O243)*(cvm[机型]=P243))))</f>
        <v>#NAME?</v>
      </c>
    </row>
    <row r="244" spans="1:17">
      <c r="A244" t="s">
        <v>105</v>
      </c>
      <c r="B244" t="s">
        <v>1914</v>
      </c>
      <c r="C244">
        <v>32</v>
      </c>
      <c r="D244">
        <v>256</v>
      </c>
      <c r="E244" t="s">
        <v>1897</v>
      </c>
      <c r="F244">
        <v>5632</v>
      </c>
      <c r="G244">
        <v>1</v>
      </c>
      <c r="H244" t="s">
        <v>1924</v>
      </c>
      <c r="J244" t="s">
        <v>1923</v>
      </c>
      <c r="K244" t="s">
        <v>1914</v>
      </c>
      <c r="L244">
        <v>10</v>
      </c>
      <c r="M244" t="str">
        <f t="shared" si="3"/>
        <v>cvm!$Q$257#</v>
      </c>
      <c r="O244" t="str">
        <v>新加坡</v>
      </c>
      <c r="P244" t="str">
        <v>高IO型 黑石物理服务器BMI5</v>
      </c>
      <c r="Q244" t="e" cm="1" vm="1">
        <f t="array" aca="1" ref="Q244" ca="1">TRANSPOSE(_xlfn.UNIQUE(_xlfn._xlws.FILTER(cvm[配置],(cvm[地域]=O244)*(cvm[机型]=P244))))</f>
        <v>#NAME?</v>
      </c>
    </row>
    <row r="245" spans="1:17">
      <c r="A245" t="s">
        <v>105</v>
      </c>
      <c r="B245" t="s">
        <v>1914</v>
      </c>
      <c r="C245">
        <v>64</v>
      </c>
      <c r="D245">
        <v>512</v>
      </c>
      <c r="E245" t="s">
        <v>1901</v>
      </c>
      <c r="F245">
        <v>11264</v>
      </c>
      <c r="G245">
        <v>1</v>
      </c>
      <c r="H245" t="s">
        <v>1925</v>
      </c>
      <c r="J245" t="s">
        <v>1923</v>
      </c>
      <c r="K245" t="s">
        <v>2014</v>
      </c>
      <c r="L245">
        <v>9</v>
      </c>
      <c r="M245" t="str">
        <f t="shared" si="3"/>
        <v>cvm!$Q$258#</v>
      </c>
      <c r="O245" t="str">
        <v>新加坡</v>
      </c>
      <c r="P245" t="str">
        <v>GPU型 黑石物理服务器BMG5t</v>
      </c>
      <c r="Q245" t="e" cm="1" vm="1">
        <f t="array" aca="1" ref="Q245" ca="1">TRANSPOSE(_xlfn.UNIQUE(_xlfn._xlws.FILTER(cvm[配置],(cvm[地域]=O245)*(cvm[机型]=P245))))</f>
        <v>#NAME?</v>
      </c>
    </row>
    <row r="246" spans="1:17">
      <c r="A246" t="s">
        <v>105</v>
      </c>
      <c r="B246" t="s">
        <v>1926</v>
      </c>
      <c r="C246">
        <v>1</v>
      </c>
      <c r="D246">
        <v>8</v>
      </c>
      <c r="E246" t="s">
        <v>1887</v>
      </c>
      <c r="F246">
        <v>176</v>
      </c>
      <c r="G246">
        <v>1</v>
      </c>
      <c r="H246" t="s">
        <v>1927</v>
      </c>
      <c r="J246" t="s">
        <v>1928</v>
      </c>
      <c r="K246" t="s">
        <v>1672</v>
      </c>
      <c r="L246">
        <v>18</v>
      </c>
      <c r="M246" t="str">
        <f t="shared" si="3"/>
        <v>cvm!$Q$259#</v>
      </c>
      <c r="O246" t="str">
        <v>曼谷</v>
      </c>
      <c r="P246" t="str">
        <v>标准型 S5</v>
      </c>
      <c r="Q246" t="e" cm="1" vm="1">
        <f t="array" aca="1" ref="Q246" ca="1">TRANSPOSE(_xlfn.UNIQUE(_xlfn._xlws.FILTER(cvm[配置],(cvm[地域]=O246)*(cvm[机型]=P246))))</f>
        <v>#NAME?</v>
      </c>
    </row>
    <row r="247" spans="1:17">
      <c r="A247" t="s">
        <v>105</v>
      </c>
      <c r="B247" t="s">
        <v>1926</v>
      </c>
      <c r="C247">
        <v>2</v>
      </c>
      <c r="D247">
        <v>16</v>
      </c>
      <c r="E247" t="s">
        <v>1916</v>
      </c>
      <c r="F247">
        <v>352</v>
      </c>
      <c r="G247">
        <v>1</v>
      </c>
      <c r="H247" t="s">
        <v>1929</v>
      </c>
      <c r="J247" t="s">
        <v>1928</v>
      </c>
      <c r="K247" t="s">
        <v>1782</v>
      </c>
      <c r="L247">
        <v>20</v>
      </c>
      <c r="M247" t="str">
        <f t="shared" si="3"/>
        <v>cvm!$Q$260#</v>
      </c>
      <c r="O247" t="str">
        <v>曼谷</v>
      </c>
      <c r="P247" t="str">
        <v>标准型 S3</v>
      </c>
      <c r="Q247" t="e" cm="1" vm="1">
        <f t="array" aca="1" ref="Q247" ca="1">TRANSPOSE(_xlfn.UNIQUE(_xlfn._xlws.FILTER(cvm[配置],(cvm[地域]=O247)*(cvm[机型]=P247))))</f>
        <v>#NAME?</v>
      </c>
    </row>
    <row r="248" spans="1:17">
      <c r="A248" t="s">
        <v>105</v>
      </c>
      <c r="B248" t="s">
        <v>1926</v>
      </c>
      <c r="C248">
        <v>4</v>
      </c>
      <c r="D248">
        <v>32</v>
      </c>
      <c r="E248" t="s">
        <v>1891</v>
      </c>
      <c r="F248">
        <v>704</v>
      </c>
      <c r="G248">
        <v>1</v>
      </c>
      <c r="H248" t="s">
        <v>1930</v>
      </c>
      <c r="J248" t="s">
        <v>1928</v>
      </c>
      <c r="K248" t="s">
        <v>1824</v>
      </c>
      <c r="L248">
        <v>18</v>
      </c>
      <c r="M248" t="str">
        <f t="shared" si="3"/>
        <v>cvm!$Q$261#</v>
      </c>
      <c r="O248" t="str">
        <v>曼谷</v>
      </c>
      <c r="P248" t="str">
        <v>标准型 S2</v>
      </c>
      <c r="Q248" t="e" cm="1" vm="1">
        <f t="array" aca="1" ref="Q248" ca="1">TRANSPOSE(_xlfn.UNIQUE(_xlfn._xlws.FILTER(cvm[配置],(cvm[地域]=O248)*(cvm[机型]=P248))))</f>
        <v>#NAME?</v>
      </c>
    </row>
    <row r="249" spans="1:17">
      <c r="A249" t="s">
        <v>105</v>
      </c>
      <c r="B249" t="s">
        <v>1926</v>
      </c>
      <c r="C249">
        <v>8</v>
      </c>
      <c r="D249">
        <v>64</v>
      </c>
      <c r="E249" t="s">
        <v>1893</v>
      </c>
      <c r="F249">
        <v>1408</v>
      </c>
      <c r="G249">
        <v>1</v>
      </c>
      <c r="H249" t="s">
        <v>1931</v>
      </c>
      <c r="J249" t="s">
        <v>1928</v>
      </c>
      <c r="K249" t="s">
        <v>1914</v>
      </c>
      <c r="L249">
        <v>8</v>
      </c>
      <c r="M249" t="str">
        <f t="shared" si="3"/>
        <v>cvm!$Q$262#</v>
      </c>
      <c r="O249" t="str">
        <v>曼谷</v>
      </c>
      <c r="P249" t="str">
        <v>内存型 M5</v>
      </c>
      <c r="Q249" t="e" cm="1" vm="1">
        <f t="array" aca="1" ref="Q249" ca="1">TRANSPOSE(_xlfn.UNIQUE(_xlfn._xlws.FILTER(cvm[配置],(cvm[地域]=O249)*(cvm[机型]=P249))))</f>
        <v>#NAME?</v>
      </c>
    </row>
    <row r="250" spans="1:17">
      <c r="A250" t="s">
        <v>105</v>
      </c>
      <c r="B250" t="s">
        <v>1926</v>
      </c>
      <c r="C250">
        <v>12</v>
      </c>
      <c r="D250">
        <v>96</v>
      </c>
      <c r="E250" t="s">
        <v>1920</v>
      </c>
      <c r="F250">
        <v>2112</v>
      </c>
      <c r="G250">
        <v>1</v>
      </c>
      <c r="H250" t="s">
        <v>1932</v>
      </c>
      <c r="J250" t="s">
        <v>1928</v>
      </c>
      <c r="K250" t="s">
        <v>1945</v>
      </c>
      <c r="L250">
        <v>12</v>
      </c>
      <c r="M250" t="str">
        <f t="shared" si="3"/>
        <v>cvm!$Q$263#</v>
      </c>
      <c r="O250" t="str">
        <v>曼谷</v>
      </c>
      <c r="P250" t="str">
        <v>内存型 M2</v>
      </c>
      <c r="Q250" t="e" cm="1" vm="1">
        <f t="array" aca="1" ref="Q250" ca="1">TRANSPOSE(_xlfn.UNIQUE(_xlfn._xlws.FILTER(cvm[配置],(cvm[地域]=O250)*(cvm[机型]=P250))))</f>
        <v>#NAME?</v>
      </c>
    </row>
    <row r="251" spans="1:17">
      <c r="A251" t="s">
        <v>105</v>
      </c>
      <c r="B251" t="s">
        <v>1926</v>
      </c>
      <c r="C251">
        <v>12</v>
      </c>
      <c r="D251">
        <v>144</v>
      </c>
      <c r="E251" t="s">
        <v>1933</v>
      </c>
      <c r="F251">
        <v>2880</v>
      </c>
      <c r="G251">
        <v>1</v>
      </c>
      <c r="H251" t="s">
        <v>1934</v>
      </c>
      <c r="J251" t="s">
        <v>1928</v>
      </c>
      <c r="K251" t="s">
        <v>1957</v>
      </c>
      <c r="L251">
        <v>10</v>
      </c>
      <c r="M251" t="str">
        <f t="shared" si="3"/>
        <v>cvm!$Q$264#</v>
      </c>
      <c r="O251" t="str">
        <v>曼谷</v>
      </c>
      <c r="P251" t="str">
        <v>计算型 C3</v>
      </c>
      <c r="Q251" t="e" cm="1" vm="1">
        <f t="array" aca="1" ref="Q251" ca="1">TRANSPOSE(_xlfn.UNIQUE(_xlfn._xlws.FILTER(cvm[配置],(cvm[地域]=O251)*(cvm[机型]=P251))))</f>
        <v>#NAME?</v>
      </c>
    </row>
    <row r="252" spans="1:17">
      <c r="A252" t="s">
        <v>105</v>
      </c>
      <c r="B252" t="s">
        <v>1926</v>
      </c>
      <c r="C252">
        <v>16</v>
      </c>
      <c r="D252">
        <v>128</v>
      </c>
      <c r="E252" t="s">
        <v>1895</v>
      </c>
      <c r="F252">
        <v>2816</v>
      </c>
      <c r="G252">
        <v>1</v>
      </c>
      <c r="H252" t="s">
        <v>1935</v>
      </c>
      <c r="J252" t="s">
        <v>1928</v>
      </c>
      <c r="K252" t="s">
        <v>2035</v>
      </c>
      <c r="L252">
        <v>8</v>
      </c>
      <c r="M252" t="str">
        <f t="shared" si="3"/>
        <v>cvm!$Q$265#</v>
      </c>
      <c r="O252" t="str">
        <v>曼谷</v>
      </c>
      <c r="P252" t="str">
        <v>计算型 C2</v>
      </c>
      <c r="Q252" t="e" cm="1" vm="1">
        <f t="array" aca="1" ref="Q252" ca="1">TRANSPOSE(_xlfn.UNIQUE(_xlfn._xlws.FILTER(cvm[配置],(cvm[地域]=O252)*(cvm[机型]=P252))))</f>
        <v>#NAME?</v>
      </c>
    </row>
    <row r="253" spans="1:17">
      <c r="A253" t="s">
        <v>105</v>
      </c>
      <c r="B253" t="s">
        <v>1926</v>
      </c>
      <c r="C253">
        <v>16</v>
      </c>
      <c r="D253">
        <v>192</v>
      </c>
      <c r="E253" t="s">
        <v>1936</v>
      </c>
      <c r="F253">
        <v>3840</v>
      </c>
      <c r="G253">
        <v>1</v>
      </c>
      <c r="H253" t="s">
        <v>1937</v>
      </c>
      <c r="J253" t="s">
        <v>1928</v>
      </c>
      <c r="K253" t="s">
        <v>2045</v>
      </c>
      <c r="L253">
        <v>7</v>
      </c>
      <c r="M253" t="str">
        <f t="shared" si="3"/>
        <v>cvm!$Q$266#</v>
      </c>
      <c r="O253" t="str">
        <v>曼谷</v>
      </c>
      <c r="P253" t="str">
        <v>GPU计算型 GN7</v>
      </c>
      <c r="Q253" t="e" cm="1" vm="1">
        <f t="array" aca="1" ref="Q253" ca="1">TRANSPOSE(_xlfn.UNIQUE(_xlfn._xlws.FILTER(cvm[配置],(cvm[地域]=O253)*(cvm[机型]=P253))))</f>
        <v>#NAME?</v>
      </c>
    </row>
    <row r="254" spans="1:17">
      <c r="A254" t="s">
        <v>105</v>
      </c>
      <c r="B254" t="s">
        <v>1926</v>
      </c>
      <c r="C254">
        <v>32</v>
      </c>
      <c r="D254">
        <v>256</v>
      </c>
      <c r="E254" t="s">
        <v>1897</v>
      </c>
      <c r="F254">
        <v>5632</v>
      </c>
      <c r="G254">
        <v>1</v>
      </c>
      <c r="H254" t="s">
        <v>1938</v>
      </c>
      <c r="J254" t="s">
        <v>1928</v>
      </c>
      <c r="K254" t="s">
        <v>2060</v>
      </c>
      <c r="L254">
        <v>5</v>
      </c>
      <c r="M254" t="str">
        <f t="shared" si="3"/>
        <v>cvm!$Q$267#</v>
      </c>
      <c r="O254" t="str">
        <v>曼谷</v>
      </c>
      <c r="P254" t="str">
        <v>GPU计算型 GN10Xp</v>
      </c>
      <c r="Q254" t="e" cm="1" vm="1">
        <f t="array" aca="1" ref="Q254" ca="1">TRANSPOSE(_xlfn.UNIQUE(_xlfn._xlws.FILTER(cvm[配置],(cvm[地域]=O254)*(cvm[机型]=P254))))</f>
        <v>#NAME?</v>
      </c>
    </row>
    <row r="255" spans="1:17">
      <c r="A255" t="s">
        <v>105</v>
      </c>
      <c r="B255" t="s">
        <v>1926</v>
      </c>
      <c r="C255">
        <v>32</v>
      </c>
      <c r="D255">
        <v>384</v>
      </c>
      <c r="E255" t="s">
        <v>1939</v>
      </c>
      <c r="F255">
        <v>7680</v>
      </c>
      <c r="G255">
        <v>1</v>
      </c>
      <c r="H255" t="s">
        <v>1940</v>
      </c>
      <c r="J255" t="s">
        <v>1928</v>
      </c>
      <c r="K255" t="s">
        <v>2079</v>
      </c>
      <c r="L255">
        <v>3</v>
      </c>
      <c r="M255" t="str">
        <f t="shared" si="3"/>
        <v>cvm!$Q$268#</v>
      </c>
      <c r="O255" t="str">
        <v>曼谷</v>
      </c>
      <c r="P255" t="str">
        <v>高IO型 黑石物理服务器BMI5</v>
      </c>
      <c r="Q255" t="e" cm="1" vm="1">
        <f t="array" aca="1" ref="Q255" ca="1">TRANSPOSE(_xlfn.UNIQUE(_xlfn._xlws.FILTER(cvm[配置],(cvm[地域]=O255)*(cvm[机型]=P255))))</f>
        <v>#NAME?</v>
      </c>
    </row>
    <row r="256" spans="1:17">
      <c r="A256" t="s">
        <v>105</v>
      </c>
      <c r="B256" t="s">
        <v>1926</v>
      </c>
      <c r="C256">
        <v>64</v>
      </c>
      <c r="D256">
        <v>512</v>
      </c>
      <c r="E256" t="s">
        <v>1901</v>
      </c>
      <c r="F256">
        <v>11264</v>
      </c>
      <c r="G256">
        <v>1</v>
      </c>
      <c r="H256" t="s">
        <v>1941</v>
      </c>
      <c r="J256" t="s">
        <v>1942</v>
      </c>
      <c r="K256" t="s">
        <v>1644</v>
      </c>
      <c r="L256">
        <v>20</v>
      </c>
      <c r="M256" t="str">
        <f t="shared" si="3"/>
        <v>cvm!$Q$269#</v>
      </c>
      <c r="O256" t="str">
        <v>雅加达</v>
      </c>
      <c r="P256" t="str">
        <v>标准型 S5</v>
      </c>
      <c r="Q256" t="e" cm="1" vm="1">
        <f t="array" aca="1" ref="Q256" ca="1">TRANSPOSE(_xlfn.UNIQUE(_xlfn._xlws.FILTER(cvm[配置],(cvm[地域]=O256)*(cvm[机型]=P256))))</f>
        <v>#NAME?</v>
      </c>
    </row>
    <row r="257" spans="1:17">
      <c r="A257" t="s">
        <v>105</v>
      </c>
      <c r="B257" t="s">
        <v>1926</v>
      </c>
      <c r="C257">
        <v>72</v>
      </c>
      <c r="D257">
        <v>648</v>
      </c>
      <c r="E257" t="s">
        <v>1943</v>
      </c>
      <c r="F257">
        <v>13824</v>
      </c>
      <c r="G257">
        <v>1</v>
      </c>
      <c r="H257" t="s">
        <v>1944</v>
      </c>
      <c r="J257" t="s">
        <v>1942</v>
      </c>
      <c r="K257" t="s">
        <v>1672</v>
      </c>
      <c r="L257">
        <v>18</v>
      </c>
      <c r="M257" t="str">
        <f t="shared" si="3"/>
        <v>cvm!$Q$270#</v>
      </c>
      <c r="O257" t="str">
        <v>雅加达</v>
      </c>
      <c r="P257" t="str">
        <v>内存型 M5</v>
      </c>
      <c r="Q257" t="e" cm="1" vm="1">
        <f t="array" aca="1" ref="Q257" ca="1">TRANSPOSE(_xlfn.UNIQUE(_xlfn._xlws.FILTER(cvm[配置],(cvm[地域]=O257)*(cvm[机型]=P257))))</f>
        <v>#NAME?</v>
      </c>
    </row>
    <row r="258" spans="1:17">
      <c r="A258" t="s">
        <v>105</v>
      </c>
      <c r="B258" t="s">
        <v>1945</v>
      </c>
      <c r="C258">
        <v>1</v>
      </c>
      <c r="D258">
        <v>8</v>
      </c>
      <c r="E258" t="s">
        <v>1887</v>
      </c>
      <c r="F258">
        <v>176</v>
      </c>
      <c r="G258">
        <v>1</v>
      </c>
      <c r="H258" t="s">
        <v>1946</v>
      </c>
      <c r="J258" t="s">
        <v>1942</v>
      </c>
      <c r="K258" t="s">
        <v>1782</v>
      </c>
      <c r="L258">
        <v>21</v>
      </c>
      <c r="M258" t="str">
        <f t="shared" si="3"/>
        <v>cvm!$Q$271#</v>
      </c>
      <c r="O258" t="str">
        <v>雅加达</v>
      </c>
      <c r="P258" t="str">
        <v>计算型 C4</v>
      </c>
      <c r="Q258" t="e" cm="1" vm="1">
        <f t="array" aca="1" ref="Q258" ca="1">TRANSPOSE(_xlfn.UNIQUE(_xlfn._xlws.FILTER(cvm[配置],(cvm[地域]=O258)*(cvm[机型]=P258))))</f>
        <v>#NAME?</v>
      </c>
    </row>
    <row r="259" spans="1:17">
      <c r="A259" t="s">
        <v>105</v>
      </c>
      <c r="B259" t="s">
        <v>1945</v>
      </c>
      <c r="C259">
        <v>2</v>
      </c>
      <c r="D259">
        <v>16</v>
      </c>
      <c r="E259" t="s">
        <v>1916</v>
      </c>
      <c r="F259">
        <v>352</v>
      </c>
      <c r="G259">
        <v>1</v>
      </c>
      <c r="H259" t="s">
        <v>1947</v>
      </c>
      <c r="J259" t="s">
        <v>1942</v>
      </c>
      <c r="K259" t="s">
        <v>1824</v>
      </c>
      <c r="L259">
        <v>17</v>
      </c>
      <c r="M259" t="str">
        <f t="shared" si="3"/>
        <v>cvm!$Q$272#</v>
      </c>
      <c r="O259" t="str">
        <v>孟买</v>
      </c>
      <c r="P259" t="str">
        <v>标准型 S5</v>
      </c>
      <c r="Q259" t="e" cm="1" vm="1">
        <f t="array" aca="1" ref="Q259" ca="1">TRANSPOSE(_xlfn.UNIQUE(_xlfn._xlws.FILTER(cvm[配置],(cvm[地域]=O259)*(cvm[机型]=P259))))</f>
        <v>#NAME?</v>
      </c>
    </row>
    <row r="260" spans="1:17">
      <c r="A260" t="s">
        <v>105</v>
      </c>
      <c r="B260" t="s">
        <v>1945</v>
      </c>
      <c r="C260">
        <v>4</v>
      </c>
      <c r="D260">
        <v>32</v>
      </c>
      <c r="E260" t="s">
        <v>1891</v>
      </c>
      <c r="F260">
        <v>704</v>
      </c>
      <c r="G260">
        <v>1</v>
      </c>
      <c r="H260" t="s">
        <v>1948</v>
      </c>
      <c r="J260" t="s">
        <v>1942</v>
      </c>
      <c r="K260" t="s">
        <v>1914</v>
      </c>
      <c r="L260">
        <v>10</v>
      </c>
      <c r="M260" t="str">
        <f t="shared" si="3"/>
        <v>cvm!$Q$273#</v>
      </c>
      <c r="O260" t="str">
        <v>孟买</v>
      </c>
      <c r="P260" t="str">
        <v>标准型 S3</v>
      </c>
      <c r="Q260" t="e" cm="1" vm="1">
        <f t="array" aca="1" ref="Q260" ca="1">TRANSPOSE(_xlfn.UNIQUE(_xlfn._xlws.FILTER(cvm[配置],(cvm[地域]=O260)*(cvm[机型]=P260))))</f>
        <v>#NAME?</v>
      </c>
    </row>
    <row r="261" spans="1:17">
      <c r="A261" t="s">
        <v>105</v>
      </c>
      <c r="B261" t="s">
        <v>1945</v>
      </c>
      <c r="C261">
        <v>8</v>
      </c>
      <c r="D261">
        <v>64</v>
      </c>
      <c r="E261" t="s">
        <v>1893</v>
      </c>
      <c r="F261">
        <v>1408</v>
      </c>
      <c r="G261">
        <v>1</v>
      </c>
      <c r="H261" t="s">
        <v>1949</v>
      </c>
      <c r="J261" t="s">
        <v>1942</v>
      </c>
      <c r="K261" t="s">
        <v>1945</v>
      </c>
      <c r="L261">
        <v>12</v>
      </c>
      <c r="M261" t="str">
        <f t="shared" si="3"/>
        <v>cvm!$Q$274#</v>
      </c>
      <c r="O261" t="str">
        <v>孟买</v>
      </c>
      <c r="P261" t="str">
        <v>标准型 S2</v>
      </c>
      <c r="Q261" t="e" cm="1" vm="1">
        <f t="array" aca="1" ref="Q261" ca="1">TRANSPOSE(_xlfn.UNIQUE(_xlfn._xlws.FILTER(cvm[配置],(cvm[地域]=O261)*(cvm[机型]=P261))))</f>
        <v>#NAME?</v>
      </c>
    </row>
    <row r="262" spans="1:17">
      <c r="A262" t="s">
        <v>105</v>
      </c>
      <c r="B262" t="s">
        <v>1945</v>
      </c>
      <c r="C262">
        <v>12</v>
      </c>
      <c r="D262">
        <v>96</v>
      </c>
      <c r="E262" t="s">
        <v>1920</v>
      </c>
      <c r="F262">
        <v>2112</v>
      </c>
      <c r="G262">
        <v>1</v>
      </c>
      <c r="H262" t="s">
        <v>1950</v>
      </c>
      <c r="J262" t="s">
        <v>1942</v>
      </c>
      <c r="K262" t="s">
        <v>1957</v>
      </c>
      <c r="L262">
        <v>10</v>
      </c>
      <c r="M262" t="str">
        <f t="shared" ref="M262:M325" si="4">"cvm!"&amp;ADDRESS(ROW(Q275),COLUMN(Q275))&amp;"#"</f>
        <v>cvm!$Q$275#</v>
      </c>
      <c r="O262" t="str">
        <v>孟买</v>
      </c>
      <c r="P262" t="str">
        <v>内存型 M5</v>
      </c>
      <c r="Q262" t="e" cm="1" vm="1">
        <f t="array" aca="1" ref="Q262" ca="1">TRANSPOSE(_xlfn.UNIQUE(_xlfn._xlws.FILTER(cvm[配置],(cvm[地域]=O262)*(cvm[机型]=P262))))</f>
        <v>#NAME?</v>
      </c>
    </row>
    <row r="263" spans="1:17">
      <c r="A263" t="s">
        <v>105</v>
      </c>
      <c r="B263" t="s">
        <v>1945</v>
      </c>
      <c r="C263">
        <v>12</v>
      </c>
      <c r="D263">
        <v>144</v>
      </c>
      <c r="E263" t="s">
        <v>1933</v>
      </c>
      <c r="F263">
        <v>2880</v>
      </c>
      <c r="G263">
        <v>1</v>
      </c>
      <c r="H263" t="s">
        <v>1951</v>
      </c>
      <c r="J263" t="s">
        <v>1942</v>
      </c>
      <c r="K263" t="s">
        <v>2026</v>
      </c>
      <c r="L263">
        <v>9</v>
      </c>
      <c r="M263" t="str">
        <f t="shared" si="4"/>
        <v>cvm!$Q$276#</v>
      </c>
      <c r="O263" t="str">
        <v>孟买</v>
      </c>
      <c r="P263" t="str">
        <v>内存型 M3</v>
      </c>
      <c r="Q263" t="e" cm="1" vm="1">
        <f t="array" aca="1" ref="Q263" ca="1">TRANSPOSE(_xlfn.UNIQUE(_xlfn._xlws.FILTER(cvm[配置],(cvm[地域]=O263)*(cvm[机型]=P263))))</f>
        <v>#NAME?</v>
      </c>
    </row>
    <row r="264" spans="1:17">
      <c r="A264" t="s">
        <v>105</v>
      </c>
      <c r="B264" t="s">
        <v>1945</v>
      </c>
      <c r="C264">
        <v>16</v>
      </c>
      <c r="D264">
        <v>128</v>
      </c>
      <c r="E264" t="s">
        <v>1895</v>
      </c>
      <c r="F264">
        <v>2816</v>
      </c>
      <c r="G264">
        <v>1</v>
      </c>
      <c r="H264" t="s">
        <v>1952</v>
      </c>
      <c r="J264" t="s">
        <v>1942</v>
      </c>
      <c r="K264" t="s">
        <v>2035</v>
      </c>
      <c r="L264">
        <v>8</v>
      </c>
      <c r="M264" t="str">
        <f t="shared" si="4"/>
        <v>cvm!$Q$277#</v>
      </c>
      <c r="O264" t="str">
        <v>孟买</v>
      </c>
      <c r="P264" t="str">
        <v>内存型 M2</v>
      </c>
      <c r="Q264" t="e" cm="1" vm="1">
        <f t="array" aca="1" ref="Q264" ca="1">TRANSPOSE(_xlfn.UNIQUE(_xlfn._xlws.FILTER(cvm[配置],(cvm[地域]=O264)*(cvm[机型]=P264))))</f>
        <v>#NAME?</v>
      </c>
    </row>
    <row r="265" spans="1:17">
      <c r="A265" t="s">
        <v>105</v>
      </c>
      <c r="B265" t="s">
        <v>1945</v>
      </c>
      <c r="C265">
        <v>16</v>
      </c>
      <c r="D265">
        <v>192</v>
      </c>
      <c r="E265" t="s">
        <v>1936</v>
      </c>
      <c r="F265">
        <v>3840</v>
      </c>
      <c r="G265">
        <v>1</v>
      </c>
      <c r="H265" t="s">
        <v>1953</v>
      </c>
      <c r="J265" t="s">
        <v>1942</v>
      </c>
      <c r="K265" t="s">
        <v>2045</v>
      </c>
      <c r="L265">
        <v>7</v>
      </c>
      <c r="M265" t="str">
        <f t="shared" si="4"/>
        <v>cvm!$Q$278#</v>
      </c>
      <c r="O265" t="str">
        <v>孟买</v>
      </c>
      <c r="P265" t="str">
        <v>计算型 C3</v>
      </c>
      <c r="Q265" t="e" cm="1" vm="1">
        <f t="array" aca="1" ref="Q265" ca="1">TRANSPOSE(_xlfn.UNIQUE(_xlfn._xlws.FILTER(cvm[配置],(cvm[地域]=O265)*(cvm[机型]=P265))))</f>
        <v>#NAME?</v>
      </c>
    </row>
    <row r="266" spans="1:17">
      <c r="A266" t="s">
        <v>105</v>
      </c>
      <c r="B266" t="s">
        <v>1945</v>
      </c>
      <c r="C266">
        <v>32</v>
      </c>
      <c r="D266">
        <v>256</v>
      </c>
      <c r="E266" t="s">
        <v>1897</v>
      </c>
      <c r="F266">
        <v>5632</v>
      </c>
      <c r="G266">
        <v>1</v>
      </c>
      <c r="H266" t="s">
        <v>1954</v>
      </c>
      <c r="J266" t="s">
        <v>1942</v>
      </c>
      <c r="K266" t="s">
        <v>2060</v>
      </c>
      <c r="L266">
        <v>5</v>
      </c>
      <c r="M266" t="str">
        <f t="shared" si="4"/>
        <v>cvm!$Q$279#</v>
      </c>
      <c r="O266" t="str">
        <v>孟买</v>
      </c>
      <c r="P266" t="str">
        <v>计算型 C2</v>
      </c>
      <c r="Q266" t="e" cm="1" vm="1">
        <f t="array" aca="1" ref="Q266" ca="1">TRANSPOSE(_xlfn.UNIQUE(_xlfn._xlws.FILTER(cvm[配置],(cvm[地域]=O266)*(cvm[机型]=P266))))</f>
        <v>#NAME?</v>
      </c>
    </row>
    <row r="267" spans="1:17">
      <c r="A267" t="s">
        <v>105</v>
      </c>
      <c r="B267" t="s">
        <v>1945</v>
      </c>
      <c r="C267">
        <v>32</v>
      </c>
      <c r="D267">
        <v>384</v>
      </c>
      <c r="E267" t="s">
        <v>1939</v>
      </c>
      <c r="F267">
        <v>7680</v>
      </c>
      <c r="G267">
        <v>1</v>
      </c>
      <c r="H267" t="s">
        <v>1955</v>
      </c>
      <c r="J267" t="s">
        <v>1942</v>
      </c>
      <c r="K267" t="s">
        <v>2087</v>
      </c>
      <c r="L267">
        <v>4</v>
      </c>
      <c r="M267" t="str">
        <f t="shared" si="4"/>
        <v>cvm!$Q$280#</v>
      </c>
      <c r="O267" t="str">
        <v>孟买</v>
      </c>
      <c r="P267" t="str">
        <v>GPU计算型 GN7</v>
      </c>
      <c r="Q267" t="e" cm="1" vm="1">
        <f t="array" aca="1" ref="Q267" ca="1">TRANSPOSE(_xlfn.UNIQUE(_xlfn._xlws.FILTER(cvm[配置],(cvm[地域]=O267)*(cvm[机型]=P267))))</f>
        <v>#NAME?</v>
      </c>
    </row>
    <row r="268" spans="1:17">
      <c r="A268" t="s">
        <v>105</v>
      </c>
      <c r="B268" t="s">
        <v>1945</v>
      </c>
      <c r="C268">
        <v>64</v>
      </c>
      <c r="D268">
        <v>512</v>
      </c>
      <c r="E268" t="s">
        <v>1901</v>
      </c>
      <c r="F268">
        <v>11264</v>
      </c>
      <c r="G268">
        <v>1</v>
      </c>
      <c r="H268" t="s">
        <v>1956</v>
      </c>
      <c r="J268" t="s">
        <v>1942</v>
      </c>
      <c r="K268" t="s">
        <v>2133</v>
      </c>
      <c r="L268">
        <v>1</v>
      </c>
      <c r="M268" t="str">
        <f t="shared" si="4"/>
        <v>cvm!$Q$281#</v>
      </c>
      <c r="O268" t="str">
        <v>孟买</v>
      </c>
      <c r="P268" t="str">
        <v>GPU计算型 GN10X</v>
      </c>
      <c r="Q268" t="e" cm="1" vm="1">
        <f t="array" aca="1" ref="Q268" ca="1">TRANSPOSE(_xlfn.UNIQUE(_xlfn._xlws.FILTER(cvm[配置],(cvm[地域]=O268)*(cvm[机型]=P268))))</f>
        <v>#NAME?</v>
      </c>
    </row>
    <row r="269" spans="1:17">
      <c r="A269" t="s">
        <v>105</v>
      </c>
      <c r="B269" t="s">
        <v>1957</v>
      </c>
      <c r="C269">
        <v>1</v>
      </c>
      <c r="D269">
        <v>8</v>
      </c>
      <c r="E269" t="s">
        <v>1887</v>
      </c>
      <c r="F269">
        <v>176</v>
      </c>
      <c r="G269">
        <v>1</v>
      </c>
      <c r="H269" t="s">
        <v>1958</v>
      </c>
      <c r="J269" t="s">
        <v>1942</v>
      </c>
      <c r="K269" t="s">
        <v>2135</v>
      </c>
      <c r="L269">
        <v>1</v>
      </c>
      <c r="M269" t="str">
        <f t="shared" si="4"/>
        <v>cvm!$Q$282#</v>
      </c>
      <c r="O269" t="str">
        <v>首尔</v>
      </c>
      <c r="P269" t="str">
        <v>标准型 SA2</v>
      </c>
      <c r="Q269" t="e" cm="1" vm="1">
        <f t="array" aca="1" ref="Q269" ca="1">TRANSPOSE(_xlfn.UNIQUE(_xlfn._xlws.FILTER(cvm[配置],(cvm[地域]=O269)*(cvm[机型]=P269))))</f>
        <v>#NAME?</v>
      </c>
    </row>
    <row r="270" spans="1:17">
      <c r="A270" t="s">
        <v>105</v>
      </c>
      <c r="B270" t="s">
        <v>1957</v>
      </c>
      <c r="C270">
        <v>2</v>
      </c>
      <c r="D270">
        <v>16</v>
      </c>
      <c r="E270" t="s">
        <v>1916</v>
      </c>
      <c r="F270">
        <v>352</v>
      </c>
      <c r="G270">
        <v>1</v>
      </c>
      <c r="H270" t="s">
        <v>1959</v>
      </c>
      <c r="J270" t="s">
        <v>1960</v>
      </c>
      <c r="K270" t="s">
        <v>1672</v>
      </c>
      <c r="L270">
        <v>18</v>
      </c>
      <c r="M270" t="str">
        <f t="shared" si="4"/>
        <v>cvm!$Q$283#</v>
      </c>
      <c r="O270" t="str">
        <v>首尔</v>
      </c>
      <c r="P270" t="str">
        <v>标准型 S5</v>
      </c>
      <c r="Q270" t="e" cm="1" vm="1">
        <f t="array" aca="1" ref="Q270" ca="1">TRANSPOSE(_xlfn.UNIQUE(_xlfn._xlws.FILTER(cvm[配置],(cvm[地域]=O270)*(cvm[机型]=P270))))</f>
        <v>#NAME?</v>
      </c>
    </row>
    <row r="271" spans="1:17">
      <c r="A271" t="s">
        <v>105</v>
      </c>
      <c r="B271" t="s">
        <v>1957</v>
      </c>
      <c r="C271">
        <v>4</v>
      </c>
      <c r="D271">
        <v>32</v>
      </c>
      <c r="E271" t="s">
        <v>1891</v>
      </c>
      <c r="F271">
        <v>704</v>
      </c>
      <c r="G271">
        <v>1</v>
      </c>
      <c r="H271" t="s">
        <v>1961</v>
      </c>
      <c r="J271" t="s">
        <v>1960</v>
      </c>
      <c r="K271" t="s">
        <v>1782</v>
      </c>
      <c r="L271">
        <v>21</v>
      </c>
      <c r="M271" t="str">
        <f t="shared" si="4"/>
        <v>cvm!$Q$284#</v>
      </c>
      <c r="O271" t="str">
        <v>首尔</v>
      </c>
      <c r="P271" t="str">
        <v>标准型 S3</v>
      </c>
      <c r="Q271" t="e" cm="1" vm="1">
        <f t="array" aca="1" ref="Q271" ca="1">TRANSPOSE(_xlfn.UNIQUE(_xlfn._xlws.FILTER(cvm[配置],(cvm[地域]=O271)*(cvm[机型]=P271))))</f>
        <v>#NAME?</v>
      </c>
    </row>
    <row r="272" spans="1:17">
      <c r="A272" t="s">
        <v>105</v>
      </c>
      <c r="B272" t="s">
        <v>1957</v>
      </c>
      <c r="C272">
        <v>8</v>
      </c>
      <c r="D272">
        <v>64</v>
      </c>
      <c r="E272" t="s">
        <v>1893</v>
      </c>
      <c r="F272">
        <v>1408</v>
      </c>
      <c r="G272">
        <v>1</v>
      </c>
      <c r="H272" t="s">
        <v>1962</v>
      </c>
      <c r="J272" t="s">
        <v>1960</v>
      </c>
      <c r="K272" t="s">
        <v>1824</v>
      </c>
      <c r="L272">
        <v>17</v>
      </c>
      <c r="M272" t="str">
        <f t="shared" si="4"/>
        <v>cvm!$Q$285#</v>
      </c>
      <c r="O272" t="str">
        <v>首尔</v>
      </c>
      <c r="P272" t="str">
        <v>标准型 S2</v>
      </c>
      <c r="Q272" t="e" cm="1" vm="1">
        <f t="array" aca="1" ref="Q272" ca="1">TRANSPOSE(_xlfn.UNIQUE(_xlfn._xlws.FILTER(cvm[配置],(cvm[地域]=O272)*(cvm[机型]=P272))))</f>
        <v>#NAME?</v>
      </c>
    </row>
    <row r="273" spans="1:17">
      <c r="A273" t="s">
        <v>105</v>
      </c>
      <c r="B273" t="s">
        <v>1957</v>
      </c>
      <c r="C273">
        <v>12</v>
      </c>
      <c r="D273">
        <v>96</v>
      </c>
      <c r="E273" t="s">
        <v>1920</v>
      </c>
      <c r="F273">
        <v>2112</v>
      </c>
      <c r="G273">
        <v>1</v>
      </c>
      <c r="H273" t="s">
        <v>1963</v>
      </c>
      <c r="J273" t="s">
        <v>1960</v>
      </c>
      <c r="K273" t="s">
        <v>1914</v>
      </c>
      <c r="L273">
        <v>10</v>
      </c>
      <c r="M273" t="str">
        <f t="shared" si="4"/>
        <v>cvm!$Q$286#</v>
      </c>
      <c r="O273" t="str">
        <v>首尔</v>
      </c>
      <c r="P273" t="str">
        <v>内存型 M5</v>
      </c>
      <c r="Q273" t="e" cm="1" vm="1">
        <f t="array" aca="1" ref="Q273" ca="1">TRANSPOSE(_xlfn.UNIQUE(_xlfn._xlws.FILTER(cvm[配置],(cvm[地域]=O273)*(cvm[机型]=P273))))</f>
        <v>#NAME?</v>
      </c>
    </row>
    <row r="274" spans="1:17">
      <c r="A274" t="s">
        <v>105</v>
      </c>
      <c r="B274" t="s">
        <v>1957</v>
      </c>
      <c r="C274">
        <v>16</v>
      </c>
      <c r="D274">
        <v>128</v>
      </c>
      <c r="E274" t="s">
        <v>1895</v>
      </c>
      <c r="F274">
        <v>2816</v>
      </c>
      <c r="G274">
        <v>1</v>
      </c>
      <c r="H274" t="s">
        <v>1964</v>
      </c>
      <c r="J274" t="s">
        <v>1960</v>
      </c>
      <c r="K274" t="s">
        <v>1957</v>
      </c>
      <c r="L274">
        <v>10</v>
      </c>
      <c r="M274" t="str">
        <f t="shared" si="4"/>
        <v>cvm!$Q$287#</v>
      </c>
      <c r="O274" t="str">
        <v>首尔</v>
      </c>
      <c r="P274" t="str">
        <v>内存型 M3</v>
      </c>
      <c r="Q274" t="e" cm="1" vm="1">
        <f t="array" aca="1" ref="Q274" ca="1">TRANSPOSE(_xlfn.UNIQUE(_xlfn._xlws.FILTER(cvm[配置],(cvm[地域]=O274)*(cvm[机型]=P274))))</f>
        <v>#NAME?</v>
      </c>
    </row>
    <row r="275" spans="1:17">
      <c r="A275" t="s">
        <v>105</v>
      </c>
      <c r="B275" t="s">
        <v>1957</v>
      </c>
      <c r="C275">
        <v>24</v>
      </c>
      <c r="D275">
        <v>192</v>
      </c>
      <c r="E275" t="s">
        <v>1965</v>
      </c>
      <c r="F275">
        <v>4224</v>
      </c>
      <c r="G275">
        <v>1</v>
      </c>
      <c r="H275" t="s">
        <v>1966</v>
      </c>
      <c r="J275" t="s">
        <v>1960</v>
      </c>
      <c r="K275" t="s">
        <v>2014</v>
      </c>
      <c r="L275">
        <v>11</v>
      </c>
      <c r="M275" t="str">
        <f t="shared" si="4"/>
        <v>cvm!$Q$288#</v>
      </c>
      <c r="O275" t="str">
        <v>首尔</v>
      </c>
      <c r="P275" t="str">
        <v>内存型 M2</v>
      </c>
      <c r="Q275" t="e" cm="1" vm="1">
        <f t="array" aca="1" ref="Q275" ca="1">TRANSPOSE(_xlfn.UNIQUE(_xlfn._xlws.FILTER(cvm[配置],(cvm[地域]=O275)*(cvm[机型]=P275))))</f>
        <v>#NAME?</v>
      </c>
    </row>
    <row r="276" spans="1:17">
      <c r="A276" t="s">
        <v>105</v>
      </c>
      <c r="B276" t="s">
        <v>1957</v>
      </c>
      <c r="C276">
        <v>32</v>
      </c>
      <c r="D276">
        <v>256</v>
      </c>
      <c r="E276" t="s">
        <v>1897</v>
      </c>
      <c r="F276">
        <v>5632</v>
      </c>
      <c r="G276">
        <v>1</v>
      </c>
      <c r="H276" t="s">
        <v>1967</v>
      </c>
      <c r="J276" t="s">
        <v>1960</v>
      </c>
      <c r="K276" t="s">
        <v>2045</v>
      </c>
      <c r="L276">
        <v>7</v>
      </c>
      <c r="M276" t="str">
        <f t="shared" si="4"/>
        <v>cvm!$Q$289#</v>
      </c>
      <c r="O276" t="str">
        <v>首尔</v>
      </c>
      <c r="P276" t="str">
        <v>计算网络增强型 CN3</v>
      </c>
      <c r="Q276" t="e" cm="1" vm="1">
        <f t="array" aca="1" ref="Q276" ca="1">TRANSPOSE(_xlfn.UNIQUE(_xlfn._xlws.FILTER(cvm[配置],(cvm[地域]=O276)*(cvm[机型]=P276))))</f>
        <v>#NAME?</v>
      </c>
    </row>
    <row r="277" spans="1:17">
      <c r="A277" t="s">
        <v>105</v>
      </c>
      <c r="B277" t="s">
        <v>1957</v>
      </c>
      <c r="C277">
        <v>48</v>
      </c>
      <c r="D277">
        <v>384</v>
      </c>
      <c r="E277" t="s">
        <v>1912</v>
      </c>
      <c r="F277">
        <v>8448</v>
      </c>
      <c r="G277">
        <v>1</v>
      </c>
      <c r="H277" t="s">
        <v>1968</v>
      </c>
      <c r="J277" t="s">
        <v>1960</v>
      </c>
      <c r="K277" t="s">
        <v>2060</v>
      </c>
      <c r="L277">
        <v>5</v>
      </c>
      <c r="M277" t="str">
        <f t="shared" si="4"/>
        <v>cvm!$Q$290#</v>
      </c>
      <c r="O277" t="str">
        <v>首尔</v>
      </c>
      <c r="P277" t="str">
        <v>计算型 C3</v>
      </c>
      <c r="Q277" t="e" cm="1" vm="1">
        <f t="array" aca="1" ref="Q277" ca="1">TRANSPOSE(_xlfn.UNIQUE(_xlfn._xlws.FILTER(cvm[配置],(cvm[地域]=O277)*(cvm[机型]=P277))))</f>
        <v>#NAME?</v>
      </c>
    </row>
    <row r="278" spans="1:17">
      <c r="A278" t="s">
        <v>105</v>
      </c>
      <c r="B278" t="s">
        <v>1957</v>
      </c>
      <c r="C278">
        <v>56</v>
      </c>
      <c r="D278">
        <v>448</v>
      </c>
      <c r="E278" t="s">
        <v>1969</v>
      </c>
      <c r="F278">
        <v>9856</v>
      </c>
      <c r="G278">
        <v>1</v>
      </c>
      <c r="H278" t="s">
        <v>1970</v>
      </c>
      <c r="J278" t="s">
        <v>1960</v>
      </c>
      <c r="K278" t="s">
        <v>2087</v>
      </c>
      <c r="L278">
        <v>4</v>
      </c>
      <c r="M278" t="str">
        <f t="shared" si="4"/>
        <v>cvm!$Q$291#</v>
      </c>
      <c r="O278" t="str">
        <v>首尔</v>
      </c>
      <c r="P278" t="str">
        <v>计算型 C2</v>
      </c>
      <c r="Q278" t="e" cm="1" vm="1">
        <f t="array" aca="1" ref="Q278" ca="1">TRANSPOSE(_xlfn.UNIQUE(_xlfn._xlws.FILTER(cvm[配置],(cvm[地域]=O278)*(cvm[机型]=P278))))</f>
        <v>#NAME?</v>
      </c>
    </row>
    <row r="279" spans="1:17">
      <c r="A279" t="s">
        <v>105</v>
      </c>
      <c r="B279" t="s">
        <v>1971</v>
      </c>
      <c r="C279">
        <v>1</v>
      </c>
      <c r="D279">
        <v>8</v>
      </c>
      <c r="E279" t="s">
        <v>1887</v>
      </c>
      <c r="F279">
        <v>165</v>
      </c>
      <c r="G279">
        <v>1</v>
      </c>
      <c r="H279" t="s">
        <v>1972</v>
      </c>
      <c r="J279" t="s">
        <v>1973</v>
      </c>
      <c r="K279" t="s">
        <v>1644</v>
      </c>
      <c r="L279">
        <v>21</v>
      </c>
      <c r="M279" t="str">
        <f t="shared" si="4"/>
        <v>cvm!$Q$292#</v>
      </c>
      <c r="O279" t="str">
        <v>首尔</v>
      </c>
      <c r="P279" t="str">
        <v>GPU计算型 GN7</v>
      </c>
      <c r="Q279" t="e" cm="1" vm="1">
        <f t="array" aca="1" ref="Q279" ca="1">TRANSPOSE(_xlfn.UNIQUE(_xlfn._xlws.FILTER(cvm[配置],(cvm[地域]=O279)*(cvm[机型]=P279))))</f>
        <v>#NAME?</v>
      </c>
    </row>
    <row r="280" spans="1:17">
      <c r="A280" t="s">
        <v>105</v>
      </c>
      <c r="B280" t="s">
        <v>1971</v>
      </c>
      <c r="C280">
        <v>2</v>
      </c>
      <c r="D280">
        <v>16</v>
      </c>
      <c r="E280" t="s">
        <v>1916</v>
      </c>
      <c r="F280">
        <v>330</v>
      </c>
      <c r="G280">
        <v>1</v>
      </c>
      <c r="H280" t="s">
        <v>1974</v>
      </c>
      <c r="J280" t="s">
        <v>1973</v>
      </c>
      <c r="K280" t="s">
        <v>1672</v>
      </c>
      <c r="L280">
        <v>18</v>
      </c>
      <c r="M280" t="str">
        <f t="shared" si="4"/>
        <v>cvm!$Q$293#</v>
      </c>
      <c r="O280" t="str">
        <v>首尔</v>
      </c>
      <c r="P280" t="str">
        <v>GPU计算型 GN10Xp</v>
      </c>
      <c r="Q280" t="e" cm="1" vm="1">
        <f t="array" aca="1" ref="Q280" ca="1">TRANSPOSE(_xlfn.UNIQUE(_xlfn._xlws.FILTER(cvm[配置],(cvm[地域]=O280)*(cvm[机型]=P280))))</f>
        <v>#NAME?</v>
      </c>
    </row>
    <row r="281" spans="1:17">
      <c r="A281" t="s">
        <v>105</v>
      </c>
      <c r="B281" t="s">
        <v>1971</v>
      </c>
      <c r="C281">
        <v>4</v>
      </c>
      <c r="D281">
        <v>32</v>
      </c>
      <c r="E281" t="s">
        <v>1891</v>
      </c>
      <c r="F281">
        <v>660</v>
      </c>
      <c r="G281">
        <v>1</v>
      </c>
      <c r="H281" t="s">
        <v>1975</v>
      </c>
      <c r="J281" t="s">
        <v>1973</v>
      </c>
      <c r="K281" t="s">
        <v>1782</v>
      </c>
      <c r="L281">
        <v>21</v>
      </c>
      <c r="M281" t="str">
        <f t="shared" si="4"/>
        <v>cvm!$Q$294#</v>
      </c>
      <c r="O281" t="str">
        <v>首尔</v>
      </c>
      <c r="P281" t="str">
        <v>高IO型 黑石物理服务器BMI5</v>
      </c>
      <c r="Q281" t="e" cm="1" vm="1">
        <f t="array" aca="1" ref="Q281" ca="1">TRANSPOSE(_xlfn.UNIQUE(_xlfn._xlws.FILTER(cvm[配置],(cvm[地域]=O281)*(cvm[机型]=P281))))</f>
        <v>#NAME?</v>
      </c>
    </row>
    <row r="282" spans="1:17">
      <c r="A282" t="s">
        <v>105</v>
      </c>
      <c r="B282" t="s">
        <v>1971</v>
      </c>
      <c r="C282">
        <v>8</v>
      </c>
      <c r="D282">
        <v>64</v>
      </c>
      <c r="E282" t="s">
        <v>1893</v>
      </c>
      <c r="F282">
        <v>1320</v>
      </c>
      <c r="G282">
        <v>1</v>
      </c>
      <c r="H282" t="s">
        <v>1976</v>
      </c>
      <c r="J282" t="s">
        <v>1973</v>
      </c>
      <c r="K282" t="s">
        <v>1824</v>
      </c>
      <c r="L282">
        <v>17</v>
      </c>
      <c r="M282" t="str">
        <f t="shared" si="4"/>
        <v>cvm!$Q$295#</v>
      </c>
      <c r="O282" t="str">
        <v>首尔</v>
      </c>
      <c r="P282" t="str">
        <v>GPU型 黑石物理服务器BMG5t</v>
      </c>
      <c r="Q282" t="e" cm="1" vm="1">
        <f t="array" aca="1" ref="Q282" ca="1">TRANSPOSE(_xlfn.UNIQUE(_xlfn._xlws.FILTER(cvm[配置],(cvm[地域]=O282)*(cvm[机型]=P282))))</f>
        <v>#NAME?</v>
      </c>
    </row>
    <row r="283" spans="1:17">
      <c r="A283" t="s">
        <v>105</v>
      </c>
      <c r="B283" t="s">
        <v>1971</v>
      </c>
      <c r="C283">
        <v>12</v>
      </c>
      <c r="D283">
        <v>96</v>
      </c>
      <c r="E283" t="s">
        <v>1920</v>
      </c>
      <c r="F283">
        <v>1980</v>
      </c>
      <c r="G283">
        <v>1</v>
      </c>
      <c r="H283" t="s">
        <v>1977</v>
      </c>
      <c r="J283" t="s">
        <v>1973</v>
      </c>
      <c r="K283" t="s">
        <v>1847</v>
      </c>
      <c r="L283">
        <v>19</v>
      </c>
      <c r="M283" t="str">
        <f t="shared" si="4"/>
        <v>cvm!$Q$296#</v>
      </c>
      <c r="O283" t="str">
        <v>东京</v>
      </c>
      <c r="P283" t="str">
        <v>标准型 S5</v>
      </c>
      <c r="Q283" t="e" cm="1" vm="1">
        <f t="array" aca="1" ref="Q283" ca="1">TRANSPOSE(_xlfn.UNIQUE(_xlfn._xlws.FILTER(cvm[配置],(cvm[地域]=O283)*(cvm[机型]=P283))))</f>
        <v>#NAME?</v>
      </c>
    </row>
    <row r="284" spans="1:17">
      <c r="A284" t="s">
        <v>105</v>
      </c>
      <c r="B284" t="s">
        <v>1971</v>
      </c>
      <c r="C284">
        <v>16</v>
      </c>
      <c r="D284">
        <v>128</v>
      </c>
      <c r="E284" t="s">
        <v>1895</v>
      </c>
      <c r="F284">
        <v>2640</v>
      </c>
      <c r="G284">
        <v>1</v>
      </c>
      <c r="H284" t="s">
        <v>1978</v>
      </c>
      <c r="J284" t="s">
        <v>1973</v>
      </c>
      <c r="K284" t="s">
        <v>1869</v>
      </c>
      <c r="L284">
        <v>3</v>
      </c>
      <c r="M284" t="str">
        <f t="shared" si="4"/>
        <v>cvm!$Q$297#</v>
      </c>
      <c r="O284" t="str">
        <v>东京</v>
      </c>
      <c r="P284" t="str">
        <v>标准型 S3</v>
      </c>
      <c r="Q284" t="e" cm="1" vm="1">
        <f t="array" aca="1" ref="Q284" ca="1">TRANSPOSE(_xlfn.UNIQUE(_xlfn._xlws.FILTER(cvm[配置],(cvm[地域]=O284)*(cvm[机型]=P284))))</f>
        <v>#NAME?</v>
      </c>
    </row>
    <row r="285" spans="1:17">
      <c r="A285" t="s">
        <v>105</v>
      </c>
      <c r="B285" t="s">
        <v>1971</v>
      </c>
      <c r="C285">
        <v>24</v>
      </c>
      <c r="D285">
        <v>192</v>
      </c>
      <c r="E285" t="s">
        <v>1965</v>
      </c>
      <c r="F285">
        <v>3960</v>
      </c>
      <c r="G285">
        <v>1</v>
      </c>
      <c r="H285" t="s">
        <v>1979</v>
      </c>
      <c r="J285" t="s">
        <v>1973</v>
      </c>
      <c r="K285" t="s">
        <v>1914</v>
      </c>
      <c r="L285">
        <v>10</v>
      </c>
      <c r="M285" t="str">
        <f t="shared" si="4"/>
        <v>cvm!$Q$298#</v>
      </c>
      <c r="O285" t="str">
        <v>东京</v>
      </c>
      <c r="P285" t="str">
        <v>标准型 S2</v>
      </c>
      <c r="Q285" t="e" cm="1" vm="1">
        <f t="array" aca="1" ref="Q285" ca="1">TRANSPOSE(_xlfn.UNIQUE(_xlfn._xlws.FILTER(cvm[配置],(cvm[地域]=O285)*(cvm[机型]=P285))))</f>
        <v>#NAME?</v>
      </c>
    </row>
    <row r="286" spans="1:17">
      <c r="A286" t="s">
        <v>105</v>
      </c>
      <c r="B286" t="s">
        <v>1971</v>
      </c>
      <c r="C286">
        <v>32</v>
      </c>
      <c r="D286">
        <v>256</v>
      </c>
      <c r="E286" t="s">
        <v>1897</v>
      </c>
      <c r="F286">
        <v>5280</v>
      </c>
      <c r="G286">
        <v>1</v>
      </c>
      <c r="H286" t="s">
        <v>1980</v>
      </c>
      <c r="J286" t="s">
        <v>1973</v>
      </c>
      <c r="K286" t="s">
        <v>1945</v>
      </c>
      <c r="L286">
        <v>10</v>
      </c>
      <c r="M286" t="str">
        <f t="shared" si="4"/>
        <v>cvm!$Q$299#</v>
      </c>
      <c r="O286" t="str">
        <v>东京</v>
      </c>
      <c r="P286" t="str">
        <v>内存型 M5</v>
      </c>
      <c r="Q286" t="e" cm="1" vm="1">
        <f t="array" aca="1" ref="Q286" ca="1">TRANSPOSE(_xlfn.UNIQUE(_xlfn._xlws.FILTER(cvm[配置],(cvm[地域]=O286)*(cvm[机型]=P286))))</f>
        <v>#NAME?</v>
      </c>
    </row>
    <row r="287" spans="1:17">
      <c r="A287" t="s">
        <v>105</v>
      </c>
      <c r="B287" t="s">
        <v>1981</v>
      </c>
      <c r="C287">
        <v>4</v>
      </c>
      <c r="D287">
        <v>8</v>
      </c>
      <c r="E287" t="s">
        <v>1616</v>
      </c>
      <c r="F287">
        <v>376</v>
      </c>
      <c r="G287">
        <v>1</v>
      </c>
      <c r="H287" t="s">
        <v>1982</v>
      </c>
      <c r="J287" t="s">
        <v>1973</v>
      </c>
      <c r="K287" t="s">
        <v>1957</v>
      </c>
      <c r="L287">
        <v>10</v>
      </c>
      <c r="M287" t="str">
        <f t="shared" si="4"/>
        <v>cvm!$Q$300#</v>
      </c>
      <c r="O287" t="str">
        <v>东京</v>
      </c>
      <c r="P287" t="str">
        <v>内存型 M2</v>
      </c>
      <c r="Q287" t="e" cm="1" vm="1">
        <f t="array" aca="1" ref="Q287" ca="1">TRANSPOSE(_xlfn.UNIQUE(_xlfn._xlws.FILTER(cvm[配置],(cvm[地域]=O287)*(cvm[机型]=P287))))</f>
        <v>#NAME?</v>
      </c>
    </row>
    <row r="288" spans="1:17">
      <c r="A288" t="s">
        <v>105</v>
      </c>
      <c r="B288" t="s">
        <v>1981</v>
      </c>
      <c r="C288">
        <v>4</v>
      </c>
      <c r="D288">
        <v>16</v>
      </c>
      <c r="E288" t="s">
        <v>1618</v>
      </c>
      <c r="F288">
        <v>564</v>
      </c>
      <c r="G288">
        <v>1</v>
      </c>
      <c r="H288" t="s">
        <v>1983</v>
      </c>
      <c r="J288" t="s">
        <v>1973</v>
      </c>
      <c r="K288" t="s">
        <v>2014</v>
      </c>
      <c r="L288">
        <v>13</v>
      </c>
      <c r="M288" t="str">
        <f t="shared" si="4"/>
        <v>cvm!$Q$301#</v>
      </c>
      <c r="O288" t="str">
        <v>东京</v>
      </c>
      <c r="P288" t="str">
        <v>计算型 C4</v>
      </c>
      <c r="Q288" t="e" cm="1" vm="1">
        <f t="array" aca="1" ref="Q288" ca="1">TRANSPOSE(_xlfn.UNIQUE(_xlfn._xlws.FILTER(cvm[配置],(cvm[地域]=O288)*(cvm[机型]=P288))))</f>
        <v>#NAME?</v>
      </c>
    </row>
    <row r="289" spans="1:17">
      <c r="A289" t="s">
        <v>105</v>
      </c>
      <c r="B289" t="s">
        <v>1981</v>
      </c>
      <c r="C289">
        <v>8</v>
      </c>
      <c r="D289">
        <v>16</v>
      </c>
      <c r="E289" t="s">
        <v>1620</v>
      </c>
      <c r="F289">
        <v>752</v>
      </c>
      <c r="G289">
        <v>1</v>
      </c>
      <c r="H289" t="s">
        <v>1984</v>
      </c>
      <c r="J289" t="s">
        <v>1973</v>
      </c>
      <c r="K289" t="s">
        <v>2035</v>
      </c>
      <c r="L289">
        <v>8</v>
      </c>
      <c r="M289" t="str">
        <f t="shared" si="4"/>
        <v>cvm!$Q$302#</v>
      </c>
      <c r="O289" t="str">
        <v>东京</v>
      </c>
      <c r="P289" t="str">
        <v>计算型 C2</v>
      </c>
      <c r="Q289" t="e" cm="1" vm="1">
        <f t="array" aca="1" ref="Q289" ca="1">TRANSPOSE(_xlfn.UNIQUE(_xlfn._xlws.FILTER(cvm[配置],(cvm[地域]=O289)*(cvm[机型]=P289))))</f>
        <v>#NAME?</v>
      </c>
    </row>
    <row r="290" spans="1:17">
      <c r="A290" t="s">
        <v>105</v>
      </c>
      <c r="B290" t="s">
        <v>1981</v>
      </c>
      <c r="C290">
        <v>8</v>
      </c>
      <c r="D290">
        <v>32</v>
      </c>
      <c r="E290" t="s">
        <v>1622</v>
      </c>
      <c r="F290">
        <v>1128</v>
      </c>
      <c r="G290">
        <v>1</v>
      </c>
      <c r="H290" t="s">
        <v>1985</v>
      </c>
      <c r="J290" t="s">
        <v>1973</v>
      </c>
      <c r="K290" t="s">
        <v>2045</v>
      </c>
      <c r="L290">
        <v>7</v>
      </c>
      <c r="M290" t="str">
        <f t="shared" si="4"/>
        <v>cvm!$Q$303#</v>
      </c>
      <c r="O290" t="str">
        <v>东京</v>
      </c>
      <c r="P290" t="str">
        <v>GPU计算型 GN7</v>
      </c>
      <c r="Q290" t="e" cm="1" vm="1">
        <f t="array" aca="1" ref="Q290" ca="1">TRANSPOSE(_xlfn.UNIQUE(_xlfn._xlws.FILTER(cvm[配置],(cvm[地域]=O290)*(cvm[机型]=P290))))</f>
        <v>#NAME?</v>
      </c>
    </row>
    <row r="291" spans="1:17">
      <c r="A291" t="s">
        <v>105</v>
      </c>
      <c r="B291" t="s">
        <v>1981</v>
      </c>
      <c r="C291">
        <v>16</v>
      </c>
      <c r="D291">
        <v>32</v>
      </c>
      <c r="E291" t="s">
        <v>1624</v>
      </c>
      <c r="F291">
        <v>1504</v>
      </c>
      <c r="G291">
        <v>1</v>
      </c>
      <c r="H291" t="s">
        <v>1986</v>
      </c>
      <c r="J291" t="s">
        <v>1973</v>
      </c>
      <c r="K291" t="s">
        <v>2060</v>
      </c>
      <c r="L291">
        <v>7</v>
      </c>
      <c r="M291" t="str">
        <f t="shared" si="4"/>
        <v>cvm!$Q$304#</v>
      </c>
      <c r="O291" t="str">
        <v>东京</v>
      </c>
      <c r="P291" t="str">
        <v>GPU计算型 GN10Xp</v>
      </c>
      <c r="Q291" t="e" cm="1" vm="1">
        <f t="array" aca="1" ref="Q291" ca="1">TRANSPOSE(_xlfn.UNIQUE(_xlfn._xlws.FILTER(cvm[配置],(cvm[地域]=O291)*(cvm[机型]=P291))))</f>
        <v>#NAME?</v>
      </c>
    </row>
    <row r="292" spans="1:17">
      <c r="A292" t="s">
        <v>105</v>
      </c>
      <c r="B292" t="s">
        <v>1981</v>
      </c>
      <c r="C292">
        <v>16</v>
      </c>
      <c r="D292">
        <v>64</v>
      </c>
      <c r="E292" t="s">
        <v>1626</v>
      </c>
      <c r="F292">
        <v>2256</v>
      </c>
      <c r="G292">
        <v>1</v>
      </c>
      <c r="H292" t="s">
        <v>1987</v>
      </c>
      <c r="J292" t="s">
        <v>1973</v>
      </c>
      <c r="K292" t="s">
        <v>2071</v>
      </c>
      <c r="L292">
        <v>4</v>
      </c>
      <c r="M292" t="str">
        <f t="shared" si="4"/>
        <v>cvm!$Q$305#</v>
      </c>
      <c r="O292" t="str">
        <v>硅谷</v>
      </c>
      <c r="P292" t="str">
        <v>标准型 SA2</v>
      </c>
      <c r="Q292" t="e" cm="1" vm="1">
        <f t="array" aca="1" ref="Q292" ca="1">TRANSPOSE(_xlfn.UNIQUE(_xlfn._xlws.FILTER(cvm[配置],(cvm[地域]=O292)*(cvm[机型]=P292))))</f>
        <v>#NAME?</v>
      </c>
    </row>
    <row r="293" spans="1:17">
      <c r="A293" t="s">
        <v>105</v>
      </c>
      <c r="B293" t="s">
        <v>1981</v>
      </c>
      <c r="C293">
        <v>32</v>
      </c>
      <c r="D293">
        <v>128</v>
      </c>
      <c r="E293" t="s">
        <v>1630</v>
      </c>
      <c r="F293">
        <v>4512</v>
      </c>
      <c r="G293">
        <v>1</v>
      </c>
      <c r="H293" t="s">
        <v>1988</v>
      </c>
      <c r="J293" t="s">
        <v>1973</v>
      </c>
      <c r="K293" t="s">
        <v>2079</v>
      </c>
      <c r="L293">
        <v>3</v>
      </c>
      <c r="M293" t="str">
        <f t="shared" si="4"/>
        <v>cvm!$Q$306#</v>
      </c>
      <c r="O293" t="str">
        <v>硅谷</v>
      </c>
      <c r="P293" t="str">
        <v>标准型 S5</v>
      </c>
      <c r="Q293" t="e" cm="1" vm="1">
        <f t="array" aca="1" ref="Q293" ca="1">TRANSPOSE(_xlfn.UNIQUE(_xlfn._xlws.FILTER(cvm[配置],(cvm[地域]=O293)*(cvm[机型]=P293))))</f>
        <v>#NAME?</v>
      </c>
    </row>
    <row r="294" spans="1:17">
      <c r="A294" t="s">
        <v>105</v>
      </c>
      <c r="B294" t="s">
        <v>1981</v>
      </c>
      <c r="C294">
        <v>46</v>
      </c>
      <c r="D294">
        <v>216</v>
      </c>
      <c r="E294" t="s">
        <v>1989</v>
      </c>
      <c r="F294">
        <v>7238</v>
      </c>
      <c r="G294">
        <v>1</v>
      </c>
      <c r="H294" t="s">
        <v>1990</v>
      </c>
      <c r="J294" t="s">
        <v>1973</v>
      </c>
      <c r="K294" t="s">
        <v>2157</v>
      </c>
      <c r="L294">
        <v>1</v>
      </c>
      <c r="M294" t="str">
        <f t="shared" si="4"/>
        <v>cvm!$Q$307#</v>
      </c>
      <c r="O294" t="str">
        <v>硅谷</v>
      </c>
      <c r="P294" t="str">
        <v>标准型 S3</v>
      </c>
      <c r="Q294" t="e" cm="1" vm="1">
        <f t="array" aca="1" ref="Q294" ca="1">TRANSPOSE(_xlfn.UNIQUE(_xlfn._xlws.FILTER(cvm[配置],(cvm[地域]=O294)*(cvm[机型]=P294))))</f>
        <v>#NAME?</v>
      </c>
    </row>
    <row r="295" spans="1:17">
      <c r="A295" t="s">
        <v>105</v>
      </c>
      <c r="B295" t="s">
        <v>1981</v>
      </c>
      <c r="C295">
        <v>64</v>
      </c>
      <c r="D295">
        <v>256</v>
      </c>
      <c r="E295" t="s">
        <v>1640</v>
      </c>
      <c r="F295">
        <v>9024</v>
      </c>
      <c r="G295">
        <v>1</v>
      </c>
      <c r="H295" t="s">
        <v>1991</v>
      </c>
      <c r="J295" t="s">
        <v>1973</v>
      </c>
      <c r="K295" t="s">
        <v>2133</v>
      </c>
      <c r="L295">
        <v>1</v>
      </c>
      <c r="M295" t="str">
        <f t="shared" si="4"/>
        <v>cvm!$Q$308#</v>
      </c>
      <c r="O295" t="str">
        <v>硅谷</v>
      </c>
      <c r="P295" t="str">
        <v>标准型 S2</v>
      </c>
      <c r="Q295" t="e" cm="1" vm="1">
        <f t="array" aca="1" ref="Q295" ca="1">TRANSPOSE(_xlfn.UNIQUE(_xlfn._xlws.FILTER(cvm[配置],(cvm[地域]=O295)*(cvm[机型]=P295))))</f>
        <v>#NAME?</v>
      </c>
    </row>
    <row r="296" spans="1:17">
      <c r="A296" t="s">
        <v>105</v>
      </c>
      <c r="B296" t="s">
        <v>1981</v>
      </c>
      <c r="C296">
        <v>80</v>
      </c>
      <c r="D296">
        <v>320</v>
      </c>
      <c r="E296" t="s">
        <v>1719</v>
      </c>
      <c r="F296">
        <v>11280</v>
      </c>
      <c r="G296">
        <v>1</v>
      </c>
      <c r="H296" t="s">
        <v>1992</v>
      </c>
      <c r="J296" t="s">
        <v>1973</v>
      </c>
      <c r="K296" t="s">
        <v>2135</v>
      </c>
      <c r="L296">
        <v>1</v>
      </c>
      <c r="M296" t="str">
        <f t="shared" si="4"/>
        <v>cvm!$Q$309#</v>
      </c>
      <c r="O296" t="str">
        <v>硅谷</v>
      </c>
      <c r="P296" t="str">
        <v>标准型 S1</v>
      </c>
      <c r="Q296" t="e" cm="1" vm="1">
        <f t="array" aca="1" ref="Q296" ca="1">TRANSPOSE(_xlfn.UNIQUE(_xlfn._xlws.FILTER(cvm[配置],(cvm[地域]=O296)*(cvm[机型]=P296))))</f>
        <v>#NAME?</v>
      </c>
    </row>
    <row r="297" spans="1:17">
      <c r="A297" t="s">
        <v>105</v>
      </c>
      <c r="B297" t="s">
        <v>1981</v>
      </c>
      <c r="C297">
        <v>92</v>
      </c>
      <c r="D297">
        <v>432</v>
      </c>
      <c r="E297" t="s">
        <v>1993</v>
      </c>
      <c r="F297">
        <v>14476</v>
      </c>
      <c r="G297">
        <v>1</v>
      </c>
      <c r="H297" t="s">
        <v>1994</v>
      </c>
      <c r="J297" t="s">
        <v>1995</v>
      </c>
      <c r="K297" t="s">
        <v>1672</v>
      </c>
      <c r="L297">
        <v>19</v>
      </c>
      <c r="M297" t="str">
        <f t="shared" si="4"/>
        <v>cvm!$Q$310#</v>
      </c>
      <c r="O297" t="str">
        <v>硅谷</v>
      </c>
      <c r="P297" t="str">
        <v>高IO型 IT5</v>
      </c>
      <c r="Q297" t="e" cm="1" vm="1">
        <f t="array" aca="1" ref="Q297" ca="1">TRANSPOSE(_xlfn.UNIQUE(_xlfn._xlws.FILTER(cvm[配置],(cvm[地域]=O297)*(cvm[机型]=P297))))</f>
        <v>#NAME?</v>
      </c>
    </row>
    <row r="298" spans="1:17">
      <c r="A298" t="s">
        <v>105</v>
      </c>
      <c r="B298" t="s">
        <v>1996</v>
      </c>
      <c r="C298">
        <v>4</v>
      </c>
      <c r="D298">
        <v>8</v>
      </c>
      <c r="E298" t="s">
        <v>1616</v>
      </c>
      <c r="F298">
        <v>400</v>
      </c>
      <c r="G298">
        <v>1</v>
      </c>
      <c r="H298" t="s">
        <v>1997</v>
      </c>
      <c r="J298" t="s">
        <v>1995</v>
      </c>
      <c r="K298" t="s">
        <v>1782</v>
      </c>
      <c r="L298">
        <v>21</v>
      </c>
      <c r="M298" t="str">
        <f t="shared" si="4"/>
        <v>cvm!$Q$311#</v>
      </c>
      <c r="O298" t="str">
        <v>硅谷</v>
      </c>
      <c r="P298" t="str">
        <v>内存型 M5</v>
      </c>
      <c r="Q298" t="e" cm="1" vm="1">
        <f t="array" aca="1" ref="Q298" ca="1">TRANSPOSE(_xlfn.UNIQUE(_xlfn._xlws.FILTER(cvm[配置],(cvm[地域]=O298)*(cvm[机型]=P298))))</f>
        <v>#NAME?</v>
      </c>
    </row>
    <row r="299" spans="1:17">
      <c r="A299" t="s">
        <v>105</v>
      </c>
      <c r="B299" t="s">
        <v>1996</v>
      </c>
      <c r="C299">
        <v>4</v>
      </c>
      <c r="D299">
        <v>16</v>
      </c>
      <c r="E299" t="s">
        <v>1618</v>
      </c>
      <c r="F299">
        <v>600</v>
      </c>
      <c r="G299">
        <v>1</v>
      </c>
      <c r="H299" t="s">
        <v>1998</v>
      </c>
      <c r="J299" t="s">
        <v>1995</v>
      </c>
      <c r="K299" t="s">
        <v>1824</v>
      </c>
      <c r="L299">
        <v>17</v>
      </c>
      <c r="M299" t="str">
        <f t="shared" si="4"/>
        <v>cvm!$Q$312#</v>
      </c>
      <c r="O299" t="str">
        <v>硅谷</v>
      </c>
      <c r="P299" t="str">
        <v>内存型 M3</v>
      </c>
      <c r="Q299" t="e" cm="1" vm="1">
        <f t="array" aca="1" ref="Q299" ca="1">TRANSPOSE(_xlfn.UNIQUE(_xlfn._xlws.FILTER(cvm[配置],(cvm[地域]=O299)*(cvm[机型]=P299))))</f>
        <v>#NAME?</v>
      </c>
    </row>
    <row r="300" spans="1:17">
      <c r="A300" t="s">
        <v>105</v>
      </c>
      <c r="B300" t="s">
        <v>1996</v>
      </c>
      <c r="C300">
        <v>8</v>
      </c>
      <c r="D300">
        <v>16</v>
      </c>
      <c r="E300" t="s">
        <v>1620</v>
      </c>
      <c r="F300">
        <v>800</v>
      </c>
      <c r="G300">
        <v>1</v>
      </c>
      <c r="H300" t="s">
        <v>1999</v>
      </c>
      <c r="J300" t="s">
        <v>1995</v>
      </c>
      <c r="K300" t="s">
        <v>1914</v>
      </c>
      <c r="L300">
        <v>8</v>
      </c>
      <c r="M300" t="str">
        <f t="shared" si="4"/>
        <v>cvm!$Q$313#</v>
      </c>
      <c r="O300" t="str">
        <v>硅谷</v>
      </c>
      <c r="P300" t="str">
        <v>内存型 M2</v>
      </c>
      <c r="Q300" t="e" cm="1" vm="1">
        <f t="array" aca="1" ref="Q300" ca="1">TRANSPOSE(_xlfn.UNIQUE(_xlfn._xlws.FILTER(cvm[配置],(cvm[地域]=O300)*(cvm[机型]=P300))))</f>
        <v>#NAME?</v>
      </c>
    </row>
    <row r="301" spans="1:17">
      <c r="A301" t="s">
        <v>105</v>
      </c>
      <c r="B301" t="s">
        <v>1996</v>
      </c>
      <c r="C301">
        <v>8</v>
      </c>
      <c r="D301">
        <v>32</v>
      </c>
      <c r="E301" t="s">
        <v>1622</v>
      </c>
      <c r="F301">
        <v>1200</v>
      </c>
      <c r="G301">
        <v>1</v>
      </c>
      <c r="H301" t="s">
        <v>2000</v>
      </c>
      <c r="J301" t="s">
        <v>1995</v>
      </c>
      <c r="K301" t="s">
        <v>1945</v>
      </c>
      <c r="L301">
        <v>11</v>
      </c>
      <c r="M301" t="str">
        <f t="shared" si="4"/>
        <v>cvm!$Q$314#</v>
      </c>
      <c r="O301" t="str">
        <v>硅谷</v>
      </c>
      <c r="P301" t="str">
        <v>计算型 C4</v>
      </c>
      <c r="Q301" t="e" cm="1" vm="1">
        <f t="array" aca="1" ref="Q301" ca="1">TRANSPOSE(_xlfn.UNIQUE(_xlfn._xlws.FILTER(cvm[配置],(cvm[地域]=O301)*(cvm[机型]=P301))))</f>
        <v>#NAME?</v>
      </c>
    </row>
    <row r="302" spans="1:17">
      <c r="A302" t="s">
        <v>105</v>
      </c>
      <c r="B302" t="s">
        <v>1996</v>
      </c>
      <c r="C302">
        <v>16</v>
      </c>
      <c r="D302">
        <v>32</v>
      </c>
      <c r="E302" t="s">
        <v>1624</v>
      </c>
      <c r="F302">
        <v>1600</v>
      </c>
      <c r="G302">
        <v>1</v>
      </c>
      <c r="H302" t="s">
        <v>2001</v>
      </c>
      <c r="J302" t="s">
        <v>1995</v>
      </c>
      <c r="K302" t="s">
        <v>1957</v>
      </c>
      <c r="L302">
        <v>10</v>
      </c>
      <c r="M302" t="str">
        <f t="shared" si="4"/>
        <v>cvm!$Q$315#</v>
      </c>
      <c r="O302" t="str">
        <v>硅谷</v>
      </c>
      <c r="P302" t="str">
        <v>计算型 C3</v>
      </c>
      <c r="Q302" t="e" cm="1" vm="1">
        <f t="array" aca="1" ref="Q302" ca="1">TRANSPOSE(_xlfn.UNIQUE(_xlfn._xlws.FILTER(cvm[配置],(cvm[地域]=O302)*(cvm[机型]=P302))))</f>
        <v>#NAME?</v>
      </c>
    </row>
    <row r="303" spans="1:17">
      <c r="A303" t="s">
        <v>105</v>
      </c>
      <c r="B303" t="s">
        <v>1996</v>
      </c>
      <c r="C303">
        <v>16</v>
      </c>
      <c r="D303">
        <v>64</v>
      </c>
      <c r="E303" t="s">
        <v>1626</v>
      </c>
      <c r="F303">
        <v>2400</v>
      </c>
      <c r="G303">
        <v>1</v>
      </c>
      <c r="H303" t="s">
        <v>2002</v>
      </c>
      <c r="J303" t="s">
        <v>1995</v>
      </c>
      <c r="K303" t="s">
        <v>2026</v>
      </c>
      <c r="L303">
        <v>9</v>
      </c>
      <c r="M303" t="str">
        <f t="shared" si="4"/>
        <v>cvm!$Q$316#</v>
      </c>
      <c r="O303" t="str">
        <v>硅谷</v>
      </c>
      <c r="P303" t="str">
        <v>计算型 C2</v>
      </c>
      <c r="Q303" t="e" cm="1" vm="1">
        <f t="array" aca="1" ref="Q303" ca="1">TRANSPOSE(_xlfn.UNIQUE(_xlfn._xlws.FILTER(cvm[配置],(cvm[地域]=O303)*(cvm[机型]=P303))))</f>
        <v>#NAME?</v>
      </c>
    </row>
    <row r="304" spans="1:17">
      <c r="A304" t="s">
        <v>105</v>
      </c>
      <c r="B304" t="s">
        <v>1996</v>
      </c>
      <c r="C304">
        <v>32</v>
      </c>
      <c r="D304">
        <v>64</v>
      </c>
      <c r="E304" t="s">
        <v>1628</v>
      </c>
      <c r="F304">
        <v>3200</v>
      </c>
      <c r="G304">
        <v>1</v>
      </c>
      <c r="H304" t="s">
        <v>2003</v>
      </c>
      <c r="J304" t="s">
        <v>1995</v>
      </c>
      <c r="K304" t="s">
        <v>2035</v>
      </c>
      <c r="L304">
        <v>9</v>
      </c>
      <c r="M304" t="str">
        <f t="shared" si="4"/>
        <v>cvm!$Q$317#</v>
      </c>
      <c r="O304" t="str">
        <v>硅谷</v>
      </c>
      <c r="P304" t="str">
        <v>GPU计算型 GN7</v>
      </c>
      <c r="Q304" t="e" cm="1" vm="1">
        <f t="array" aca="1" ref="Q304" ca="1">TRANSPOSE(_xlfn.UNIQUE(_xlfn._xlws.FILTER(cvm[配置],(cvm[地域]=O304)*(cvm[机型]=P304))))</f>
        <v>#NAME?</v>
      </c>
    </row>
    <row r="305" spans="1:17">
      <c r="A305" t="s">
        <v>105</v>
      </c>
      <c r="B305" t="s">
        <v>1996</v>
      </c>
      <c r="C305">
        <v>32</v>
      </c>
      <c r="D305">
        <v>128</v>
      </c>
      <c r="E305" t="s">
        <v>1630</v>
      </c>
      <c r="F305">
        <v>4800</v>
      </c>
      <c r="G305">
        <v>1</v>
      </c>
      <c r="H305" t="s">
        <v>2004</v>
      </c>
      <c r="J305" t="s">
        <v>1995</v>
      </c>
      <c r="K305" t="s">
        <v>2045</v>
      </c>
      <c r="L305">
        <v>8</v>
      </c>
      <c r="M305" t="str">
        <f t="shared" si="4"/>
        <v>cvm!$Q$318#</v>
      </c>
      <c r="O305" t="str">
        <v>硅谷</v>
      </c>
      <c r="P305" t="str">
        <v>GPU计算型 GN8</v>
      </c>
      <c r="Q305" t="e" cm="1" vm="1">
        <f t="array" aca="1" ref="Q305" ca="1">TRANSPOSE(_xlfn.UNIQUE(_xlfn._xlws.FILTER(cvm[配置],(cvm[地域]=O305)*(cvm[机型]=P305))))</f>
        <v>#NAME?</v>
      </c>
    </row>
    <row r="306" spans="1:17">
      <c r="A306" t="s">
        <v>105</v>
      </c>
      <c r="B306" t="s">
        <v>1996</v>
      </c>
      <c r="C306">
        <v>48</v>
      </c>
      <c r="D306">
        <v>96</v>
      </c>
      <c r="E306" t="s">
        <v>1634</v>
      </c>
      <c r="F306">
        <v>4800</v>
      </c>
      <c r="G306">
        <v>1</v>
      </c>
      <c r="H306" t="s">
        <v>2005</v>
      </c>
      <c r="J306" t="s">
        <v>1995</v>
      </c>
      <c r="K306" t="s">
        <v>2060</v>
      </c>
      <c r="L306">
        <v>5</v>
      </c>
      <c r="M306" t="str">
        <f t="shared" si="4"/>
        <v>cvm!$Q$319#</v>
      </c>
      <c r="O306" t="str">
        <v>硅谷</v>
      </c>
      <c r="P306" t="str">
        <v>GPU计算型 GN10X</v>
      </c>
      <c r="Q306" t="e" cm="1" vm="1">
        <f t="array" aca="1" ref="Q306" ca="1">TRANSPOSE(_xlfn.UNIQUE(_xlfn._xlws.FILTER(cvm[配置],(cvm[地域]=O306)*(cvm[机型]=P306))))</f>
        <v>#NAME?</v>
      </c>
    </row>
    <row r="307" spans="1:17">
      <c r="A307" t="s">
        <v>105</v>
      </c>
      <c r="B307" t="s">
        <v>1996</v>
      </c>
      <c r="C307">
        <v>48</v>
      </c>
      <c r="D307">
        <v>192</v>
      </c>
      <c r="E307" t="s">
        <v>1636</v>
      </c>
      <c r="F307">
        <v>7200</v>
      </c>
      <c r="G307">
        <v>1</v>
      </c>
      <c r="H307" t="s">
        <v>2006</v>
      </c>
      <c r="J307" t="s">
        <v>1995</v>
      </c>
      <c r="K307" t="s">
        <v>2133</v>
      </c>
      <c r="L307">
        <v>1</v>
      </c>
      <c r="M307" t="str">
        <f t="shared" si="4"/>
        <v>cvm!$Q$320#</v>
      </c>
      <c r="O307" t="str">
        <v>硅谷</v>
      </c>
      <c r="P307" t="str">
        <v>大数据型 D1</v>
      </c>
      <c r="Q307" t="e" cm="1" vm="1">
        <f t="array" aca="1" ref="Q307" ca="1">TRANSPOSE(_xlfn.UNIQUE(_xlfn._xlws.FILTER(cvm[配置],(cvm[地域]=O307)*(cvm[机型]=P307))))</f>
        <v>#NAME?</v>
      </c>
    </row>
    <row r="308" spans="1:17">
      <c r="A308" t="s">
        <v>105</v>
      </c>
      <c r="B308" t="s">
        <v>1996</v>
      </c>
      <c r="C308">
        <v>52</v>
      </c>
      <c r="D308">
        <v>184</v>
      </c>
      <c r="E308" t="s">
        <v>2007</v>
      </c>
      <c r="F308">
        <v>7200</v>
      </c>
      <c r="G308">
        <v>1</v>
      </c>
      <c r="H308" t="s">
        <v>2008</v>
      </c>
      <c r="J308" t="s">
        <v>1995</v>
      </c>
      <c r="K308" t="s">
        <v>2135</v>
      </c>
      <c r="L308">
        <v>1</v>
      </c>
      <c r="M308" t="str">
        <f t="shared" si="4"/>
        <v>cvm!$Q$321#</v>
      </c>
      <c r="O308" t="str">
        <v>硅谷</v>
      </c>
      <c r="P308" t="str">
        <v>高IO型 黑石物理服务器BMI5</v>
      </c>
      <c r="Q308" t="e" cm="1" vm="1">
        <f t="array" aca="1" ref="Q308" ca="1">TRANSPOSE(_xlfn.UNIQUE(_xlfn._xlws.FILTER(cvm[配置],(cvm[地域]=O308)*(cvm[机型]=P308))))</f>
        <v>#NAME?</v>
      </c>
    </row>
    <row r="309" spans="1:17">
      <c r="A309" t="s">
        <v>105</v>
      </c>
      <c r="B309" t="s">
        <v>1996</v>
      </c>
      <c r="C309">
        <v>64</v>
      </c>
      <c r="D309">
        <v>128</v>
      </c>
      <c r="E309" t="s">
        <v>1659</v>
      </c>
      <c r="F309">
        <v>6400</v>
      </c>
      <c r="G309">
        <v>1</v>
      </c>
      <c r="H309" t="s">
        <v>2009</v>
      </c>
      <c r="J309" t="s">
        <v>2010</v>
      </c>
      <c r="K309" t="s">
        <v>1782</v>
      </c>
      <c r="L309">
        <v>21</v>
      </c>
      <c r="M309" t="str">
        <f t="shared" si="4"/>
        <v>cvm!$Q$322#</v>
      </c>
      <c r="O309" t="str">
        <v>硅谷</v>
      </c>
      <c r="P309" t="str">
        <v>GPU型 黑石物理服务器BMG5t</v>
      </c>
      <c r="Q309" t="e" cm="1" vm="1">
        <f t="array" aca="1" ref="Q309" ca="1">TRANSPOSE(_xlfn.UNIQUE(_xlfn._xlws.FILTER(cvm[配置],(cvm[地域]=O309)*(cvm[机型]=P309))))</f>
        <v>#NAME?</v>
      </c>
    </row>
    <row r="310" spans="1:17">
      <c r="A310" t="s">
        <v>105</v>
      </c>
      <c r="B310" t="s">
        <v>1996</v>
      </c>
      <c r="C310">
        <v>64</v>
      </c>
      <c r="D310">
        <v>256</v>
      </c>
      <c r="E310" t="s">
        <v>1640</v>
      </c>
      <c r="F310">
        <v>9600</v>
      </c>
      <c r="G310">
        <v>1</v>
      </c>
      <c r="H310" t="s">
        <v>2011</v>
      </c>
      <c r="J310" t="s">
        <v>2010</v>
      </c>
      <c r="K310" t="s">
        <v>1824</v>
      </c>
      <c r="L310">
        <v>17</v>
      </c>
      <c r="M310" t="str">
        <f t="shared" si="4"/>
        <v>cvm!$Q$323#</v>
      </c>
      <c r="O310" t="str">
        <v>弗吉尼亚</v>
      </c>
      <c r="P310" t="str">
        <v>标准型 S5</v>
      </c>
      <c r="Q310" t="e" cm="1" vm="1">
        <f t="array" aca="1" ref="Q310" ca="1">TRANSPOSE(_xlfn.UNIQUE(_xlfn._xlws.FILTER(cvm[配置],(cvm[地域]=O310)*(cvm[机型]=P310))))</f>
        <v>#NAME?</v>
      </c>
    </row>
    <row r="311" spans="1:17">
      <c r="A311" t="s">
        <v>105</v>
      </c>
      <c r="B311" t="s">
        <v>1996</v>
      </c>
      <c r="C311">
        <v>104</v>
      </c>
      <c r="D311">
        <v>368</v>
      </c>
      <c r="E311" t="s">
        <v>2012</v>
      </c>
      <c r="F311">
        <v>14400</v>
      </c>
      <c r="G311">
        <v>1</v>
      </c>
      <c r="H311" t="s">
        <v>2013</v>
      </c>
      <c r="J311" t="s">
        <v>2010</v>
      </c>
      <c r="K311" t="s">
        <v>1847</v>
      </c>
      <c r="L311">
        <v>13</v>
      </c>
      <c r="M311" t="str">
        <f t="shared" si="4"/>
        <v>cvm!$Q$324#</v>
      </c>
      <c r="O311" t="str">
        <v>弗吉尼亚</v>
      </c>
      <c r="P311" t="str">
        <v>标准型 S3</v>
      </c>
      <c r="Q311" t="e" cm="1" vm="1">
        <f t="array" aca="1" ref="Q311" ca="1">TRANSPOSE(_xlfn.UNIQUE(_xlfn._xlws.FILTER(cvm[配置],(cvm[地域]=O311)*(cvm[机型]=P311))))</f>
        <v>#NAME?</v>
      </c>
    </row>
    <row r="312" spans="1:17">
      <c r="A312" t="s">
        <v>105</v>
      </c>
      <c r="B312" t="s">
        <v>2014</v>
      </c>
      <c r="C312">
        <v>4</v>
      </c>
      <c r="D312">
        <v>8</v>
      </c>
      <c r="E312" t="s">
        <v>1616</v>
      </c>
      <c r="F312">
        <v>452</v>
      </c>
      <c r="G312">
        <v>1</v>
      </c>
      <c r="H312" t="s">
        <v>2015</v>
      </c>
      <c r="J312" t="s">
        <v>2010</v>
      </c>
      <c r="K312" t="s">
        <v>1945</v>
      </c>
      <c r="L312">
        <v>9</v>
      </c>
      <c r="M312" t="str">
        <f t="shared" si="4"/>
        <v>cvm!$Q$325#</v>
      </c>
      <c r="O312" t="str">
        <v>弗吉尼亚</v>
      </c>
      <c r="P312" t="str">
        <v>标准型 S2</v>
      </c>
      <c r="Q312" t="e" cm="1" vm="1">
        <f t="array" aca="1" ref="Q312" ca="1">TRANSPOSE(_xlfn.UNIQUE(_xlfn._xlws.FILTER(cvm[配置],(cvm[地域]=O312)*(cvm[机型]=P312))))</f>
        <v>#NAME?</v>
      </c>
    </row>
    <row r="313" spans="1:17">
      <c r="A313" t="s">
        <v>105</v>
      </c>
      <c r="B313" t="s">
        <v>2014</v>
      </c>
      <c r="C313">
        <v>4</v>
      </c>
      <c r="D313">
        <v>16</v>
      </c>
      <c r="E313" t="s">
        <v>1618</v>
      </c>
      <c r="F313">
        <v>678</v>
      </c>
      <c r="G313">
        <v>1</v>
      </c>
      <c r="H313" t="s">
        <v>2016</v>
      </c>
      <c r="J313" t="s">
        <v>2010</v>
      </c>
      <c r="K313" t="s">
        <v>1957</v>
      </c>
      <c r="L313">
        <v>11</v>
      </c>
      <c r="M313" t="str">
        <f t="shared" si="4"/>
        <v>cvm!$Q$326#</v>
      </c>
      <c r="O313" t="str">
        <v>弗吉尼亚</v>
      </c>
      <c r="P313" t="str">
        <v>内存型 M5</v>
      </c>
      <c r="Q313" t="e" cm="1" vm="1">
        <f t="array" aca="1" ref="Q313" ca="1">TRANSPOSE(_xlfn.UNIQUE(_xlfn._xlws.FILTER(cvm[配置],(cvm[地域]=O313)*(cvm[机型]=P313))))</f>
        <v>#NAME?</v>
      </c>
    </row>
    <row r="314" spans="1:17">
      <c r="A314" t="s">
        <v>105</v>
      </c>
      <c r="B314" t="s">
        <v>2014</v>
      </c>
      <c r="C314">
        <v>8</v>
      </c>
      <c r="D314">
        <v>16</v>
      </c>
      <c r="E314" t="s">
        <v>1620</v>
      </c>
      <c r="F314">
        <v>904</v>
      </c>
      <c r="G314">
        <v>1</v>
      </c>
      <c r="H314" t="s">
        <v>2017</v>
      </c>
      <c r="J314" t="s">
        <v>2018</v>
      </c>
      <c r="K314" t="s">
        <v>1644</v>
      </c>
      <c r="L314">
        <v>20</v>
      </c>
      <c r="M314" t="str">
        <f t="shared" si="4"/>
        <v>cvm!$Q$327#</v>
      </c>
      <c r="O314" t="str">
        <v>弗吉尼亚</v>
      </c>
      <c r="P314" t="str">
        <v>内存型 M3</v>
      </c>
      <c r="Q314" t="e" cm="1" vm="1">
        <f t="array" aca="1" ref="Q314" ca="1">TRANSPOSE(_xlfn.UNIQUE(_xlfn._xlws.FILTER(cvm[配置],(cvm[地域]=O314)*(cvm[机型]=P314))))</f>
        <v>#NAME?</v>
      </c>
    </row>
    <row r="315" spans="1:17">
      <c r="A315" t="s">
        <v>105</v>
      </c>
      <c r="B315" t="s">
        <v>2014</v>
      </c>
      <c r="C315">
        <v>8</v>
      </c>
      <c r="D315">
        <v>32</v>
      </c>
      <c r="E315" t="s">
        <v>1622</v>
      </c>
      <c r="F315">
        <v>1356</v>
      </c>
      <c r="G315">
        <v>1</v>
      </c>
      <c r="H315" t="s">
        <v>2019</v>
      </c>
      <c r="J315" t="s">
        <v>2018</v>
      </c>
      <c r="K315" t="s">
        <v>1672</v>
      </c>
      <c r="L315">
        <v>19</v>
      </c>
      <c r="M315" t="str">
        <f t="shared" si="4"/>
        <v>cvm!$Q$328#</v>
      </c>
      <c r="O315" t="str">
        <v>弗吉尼亚</v>
      </c>
      <c r="P315" t="str">
        <v>内存型 M2</v>
      </c>
      <c r="Q315" t="e" cm="1" vm="1">
        <f t="array" aca="1" ref="Q315" ca="1">TRANSPOSE(_xlfn.UNIQUE(_xlfn._xlws.FILTER(cvm[配置],(cvm[地域]=O315)*(cvm[机型]=P315))))</f>
        <v>#NAME?</v>
      </c>
    </row>
    <row r="316" spans="1:17">
      <c r="A316" t="s">
        <v>105</v>
      </c>
      <c r="B316" t="s">
        <v>2014</v>
      </c>
      <c r="C316">
        <v>16</v>
      </c>
      <c r="D316">
        <v>32</v>
      </c>
      <c r="E316" t="s">
        <v>1624</v>
      </c>
      <c r="F316">
        <v>1632</v>
      </c>
      <c r="G316">
        <v>1</v>
      </c>
      <c r="H316" t="s">
        <v>2020</v>
      </c>
      <c r="J316" t="s">
        <v>2018</v>
      </c>
      <c r="K316" t="s">
        <v>1782</v>
      </c>
      <c r="L316">
        <v>21</v>
      </c>
      <c r="M316" t="str">
        <f t="shared" si="4"/>
        <v>cvm!$Q$329#</v>
      </c>
      <c r="O316" t="str">
        <v>弗吉尼亚</v>
      </c>
      <c r="P316" t="str">
        <v>计算网络增强型 CN3</v>
      </c>
      <c r="Q316" t="e" cm="1" vm="1">
        <f t="array" aca="1" ref="Q316" ca="1">TRANSPOSE(_xlfn.UNIQUE(_xlfn._xlws.FILTER(cvm[配置],(cvm[地域]=O316)*(cvm[机型]=P316))))</f>
        <v>#NAME?</v>
      </c>
    </row>
    <row r="317" spans="1:17">
      <c r="A317" t="s">
        <v>105</v>
      </c>
      <c r="B317" t="s">
        <v>2014</v>
      </c>
      <c r="C317">
        <v>16</v>
      </c>
      <c r="D317">
        <v>64</v>
      </c>
      <c r="E317" t="s">
        <v>1626</v>
      </c>
      <c r="F317">
        <v>2712</v>
      </c>
      <c r="G317">
        <v>1</v>
      </c>
      <c r="H317" t="s">
        <v>2021</v>
      </c>
      <c r="J317" t="s">
        <v>2018</v>
      </c>
      <c r="K317" t="s">
        <v>1824</v>
      </c>
      <c r="L317">
        <v>17</v>
      </c>
      <c r="M317" t="str">
        <f t="shared" si="4"/>
        <v>cvm!$Q$330#</v>
      </c>
      <c r="O317" t="str">
        <v>弗吉尼亚</v>
      </c>
      <c r="P317" t="str">
        <v>计算型 C3</v>
      </c>
      <c r="Q317" t="e" cm="1" vm="1">
        <f t="array" aca="1" ref="Q317" ca="1">TRANSPOSE(_xlfn.UNIQUE(_xlfn._xlws.FILTER(cvm[配置],(cvm[地域]=O317)*(cvm[机型]=P317))))</f>
        <v>#NAME?</v>
      </c>
    </row>
    <row r="318" spans="1:17">
      <c r="A318" t="s">
        <v>105</v>
      </c>
      <c r="B318" t="s">
        <v>2014</v>
      </c>
      <c r="C318">
        <v>32</v>
      </c>
      <c r="D318">
        <v>174</v>
      </c>
      <c r="E318" t="s">
        <v>2022</v>
      </c>
      <c r="F318">
        <v>6723.5</v>
      </c>
      <c r="G318">
        <v>1</v>
      </c>
      <c r="H318" t="s">
        <v>2023</v>
      </c>
      <c r="J318" t="s">
        <v>2018</v>
      </c>
      <c r="K318" t="s">
        <v>1914</v>
      </c>
      <c r="L318">
        <v>10</v>
      </c>
      <c r="M318" t="str">
        <f t="shared" si="4"/>
        <v>cvm!$Q$331#</v>
      </c>
      <c r="O318" t="str">
        <v>弗吉尼亚</v>
      </c>
      <c r="P318" t="str">
        <v>计算型 C2</v>
      </c>
      <c r="Q318" t="e" cm="1" vm="1">
        <f t="array" aca="1" ref="Q318" ca="1">TRANSPOSE(_xlfn.UNIQUE(_xlfn._xlws.FILTER(cvm[配置],(cvm[地域]=O318)*(cvm[机型]=P318))))</f>
        <v>#NAME?</v>
      </c>
    </row>
    <row r="319" spans="1:17">
      <c r="A319" t="s">
        <v>105</v>
      </c>
      <c r="B319" t="s">
        <v>2014</v>
      </c>
      <c r="C319">
        <v>64</v>
      </c>
      <c r="D319">
        <v>348</v>
      </c>
      <c r="E319" t="s">
        <v>2024</v>
      </c>
      <c r="F319">
        <v>13447</v>
      </c>
      <c r="G319">
        <v>1</v>
      </c>
      <c r="H319" t="s">
        <v>2025</v>
      </c>
      <c r="J319" t="s">
        <v>2018</v>
      </c>
      <c r="K319" t="s">
        <v>1945</v>
      </c>
      <c r="L319">
        <v>10</v>
      </c>
      <c r="M319" t="str">
        <f t="shared" si="4"/>
        <v>cvm!$Q$332#</v>
      </c>
      <c r="O319" t="str">
        <v>弗吉尼亚</v>
      </c>
      <c r="P319" t="str">
        <v>GPU计算型 GN7</v>
      </c>
      <c r="Q319" t="e" cm="1" vm="1">
        <f t="array" aca="1" ref="Q319" ca="1">TRANSPOSE(_xlfn.UNIQUE(_xlfn._xlws.FILTER(cvm[配置],(cvm[地域]=O319)*(cvm[机型]=P319))))</f>
        <v>#NAME?</v>
      </c>
    </row>
    <row r="320" spans="1:17">
      <c r="A320" t="s">
        <v>105</v>
      </c>
      <c r="B320" t="s">
        <v>2026</v>
      </c>
      <c r="C320">
        <v>4</v>
      </c>
      <c r="D320">
        <v>8</v>
      </c>
      <c r="E320" t="s">
        <v>1616</v>
      </c>
      <c r="F320">
        <v>452</v>
      </c>
      <c r="G320">
        <v>1</v>
      </c>
      <c r="H320" t="s">
        <v>2027</v>
      </c>
      <c r="J320" t="s">
        <v>2018</v>
      </c>
      <c r="K320" t="s">
        <v>1957</v>
      </c>
      <c r="L320">
        <v>10</v>
      </c>
      <c r="M320" t="str">
        <f t="shared" si="4"/>
        <v>cvm!$Q$333#</v>
      </c>
      <c r="O320" t="str">
        <v>弗吉尼亚</v>
      </c>
      <c r="P320" t="str">
        <v>高IO型 黑石物理服务器BMI5</v>
      </c>
      <c r="Q320" t="e" cm="1" vm="1">
        <f t="array" aca="1" ref="Q320" ca="1">TRANSPOSE(_xlfn.UNIQUE(_xlfn._xlws.FILTER(cvm[配置],(cvm[地域]=O320)*(cvm[机型]=P320))))</f>
        <v>#NAME?</v>
      </c>
    </row>
    <row r="321" spans="1:17">
      <c r="A321" t="s">
        <v>105</v>
      </c>
      <c r="B321" t="s">
        <v>2026</v>
      </c>
      <c r="C321">
        <v>4</v>
      </c>
      <c r="D321">
        <v>16</v>
      </c>
      <c r="E321" t="s">
        <v>1618</v>
      </c>
      <c r="F321">
        <v>678</v>
      </c>
      <c r="G321">
        <v>1</v>
      </c>
      <c r="H321" t="s">
        <v>2028</v>
      </c>
      <c r="J321" t="s">
        <v>2018</v>
      </c>
      <c r="K321" t="s">
        <v>2014</v>
      </c>
      <c r="L321">
        <v>10</v>
      </c>
      <c r="M321" t="str">
        <f t="shared" si="4"/>
        <v>cvm!$Q$334#</v>
      </c>
      <c r="O321" t="str">
        <v>弗吉尼亚</v>
      </c>
      <c r="P321" t="str">
        <v>GPU型 黑石物理服务器BMG5t</v>
      </c>
      <c r="Q321" t="e" cm="1" vm="1">
        <f t="array" aca="1" ref="Q321" ca="1">TRANSPOSE(_xlfn.UNIQUE(_xlfn._xlws.FILTER(cvm[配置],(cvm[地域]=O321)*(cvm[机型]=P321))))</f>
        <v>#NAME?</v>
      </c>
    </row>
    <row r="322" spans="1:17">
      <c r="A322" t="s">
        <v>105</v>
      </c>
      <c r="B322" t="s">
        <v>2026</v>
      </c>
      <c r="C322">
        <v>8</v>
      </c>
      <c r="D322">
        <v>16</v>
      </c>
      <c r="E322" t="s">
        <v>1620</v>
      </c>
      <c r="F322">
        <v>904</v>
      </c>
      <c r="G322">
        <v>1</v>
      </c>
      <c r="H322" t="s">
        <v>2029</v>
      </c>
      <c r="J322" t="s">
        <v>2018</v>
      </c>
      <c r="K322" t="s">
        <v>2026</v>
      </c>
      <c r="L322">
        <v>8</v>
      </c>
      <c r="M322" t="str">
        <f t="shared" si="4"/>
        <v>cvm!$Q$335#</v>
      </c>
      <c r="O322" t="str">
        <v>多伦多</v>
      </c>
      <c r="P322" t="str">
        <v>标准型 S3</v>
      </c>
      <c r="Q322" t="e" cm="1" vm="1">
        <f t="array" aca="1" ref="Q322" ca="1">TRANSPOSE(_xlfn.UNIQUE(_xlfn._xlws.FILTER(cvm[配置],(cvm[地域]=O322)*(cvm[机型]=P322))))</f>
        <v>#NAME?</v>
      </c>
    </row>
    <row r="323" spans="1:17">
      <c r="A323" t="s">
        <v>105</v>
      </c>
      <c r="B323" t="s">
        <v>2026</v>
      </c>
      <c r="C323">
        <v>8</v>
      </c>
      <c r="D323">
        <v>32</v>
      </c>
      <c r="E323" t="s">
        <v>1622</v>
      </c>
      <c r="F323">
        <v>1356</v>
      </c>
      <c r="G323">
        <v>1</v>
      </c>
      <c r="H323" t="s">
        <v>2030</v>
      </c>
      <c r="J323" t="s">
        <v>2018</v>
      </c>
      <c r="K323" t="s">
        <v>2035</v>
      </c>
      <c r="L323">
        <v>8</v>
      </c>
      <c r="M323" t="str">
        <f t="shared" si="4"/>
        <v>cvm!$Q$336#</v>
      </c>
      <c r="O323" t="str">
        <v>多伦多</v>
      </c>
      <c r="P323" t="str">
        <v>标准型 S2</v>
      </c>
      <c r="Q323" t="e" cm="1" vm="1">
        <f t="array" aca="1" ref="Q323" ca="1">TRANSPOSE(_xlfn.UNIQUE(_xlfn._xlws.FILTER(cvm[配置],(cvm[地域]=O323)*(cvm[机型]=P323))))</f>
        <v>#NAME?</v>
      </c>
    </row>
    <row r="324" spans="1:17">
      <c r="A324" t="s">
        <v>105</v>
      </c>
      <c r="B324" t="s">
        <v>2026</v>
      </c>
      <c r="C324">
        <v>16</v>
      </c>
      <c r="D324">
        <v>32</v>
      </c>
      <c r="E324" t="s">
        <v>1624</v>
      </c>
      <c r="F324">
        <v>1808</v>
      </c>
      <c r="G324">
        <v>1</v>
      </c>
      <c r="H324" t="s">
        <v>2031</v>
      </c>
      <c r="J324" t="s">
        <v>2018</v>
      </c>
      <c r="K324" t="s">
        <v>2045</v>
      </c>
      <c r="L324">
        <v>7</v>
      </c>
      <c r="M324" t="str">
        <f t="shared" si="4"/>
        <v>cvm!$Q$337#</v>
      </c>
      <c r="O324" t="str">
        <v>多伦多</v>
      </c>
      <c r="P324" t="str">
        <v>标准型 S1</v>
      </c>
      <c r="Q324" t="e" cm="1" vm="1">
        <f t="array" aca="1" ref="Q324" ca="1">TRANSPOSE(_xlfn.UNIQUE(_xlfn._xlws.FILTER(cvm[配置],(cvm[地域]=O324)*(cvm[机型]=P324))))</f>
        <v>#NAME?</v>
      </c>
    </row>
    <row r="325" spans="1:17">
      <c r="A325" t="s">
        <v>105</v>
      </c>
      <c r="B325" t="s">
        <v>2026</v>
      </c>
      <c r="C325">
        <v>16</v>
      </c>
      <c r="D325">
        <v>64</v>
      </c>
      <c r="E325" t="s">
        <v>1626</v>
      </c>
      <c r="F325">
        <v>2712</v>
      </c>
      <c r="G325">
        <v>1</v>
      </c>
      <c r="H325" t="s">
        <v>2032</v>
      </c>
      <c r="J325" t="s">
        <v>2018</v>
      </c>
      <c r="K325" t="s">
        <v>2060</v>
      </c>
      <c r="L325">
        <v>5</v>
      </c>
      <c r="M325" t="str">
        <f t="shared" si="4"/>
        <v>cvm!$Q$338#</v>
      </c>
      <c r="O325" t="str">
        <v>多伦多</v>
      </c>
      <c r="P325" t="str">
        <v>内存型 M3</v>
      </c>
      <c r="Q325" t="e" cm="1" vm="1">
        <f t="array" aca="1" ref="Q325" ca="1">TRANSPOSE(_xlfn.UNIQUE(_xlfn._xlws.FILTER(cvm[配置],(cvm[地域]=O325)*(cvm[机型]=P325))))</f>
        <v>#NAME?</v>
      </c>
    </row>
    <row r="326" spans="1:17">
      <c r="A326" t="s">
        <v>105</v>
      </c>
      <c r="B326" t="s">
        <v>2026</v>
      </c>
      <c r="C326">
        <v>32</v>
      </c>
      <c r="D326">
        <v>64</v>
      </c>
      <c r="E326" t="s">
        <v>1628</v>
      </c>
      <c r="F326">
        <v>3616</v>
      </c>
      <c r="G326">
        <v>1</v>
      </c>
      <c r="H326" t="s">
        <v>2033</v>
      </c>
      <c r="J326" t="s">
        <v>2018</v>
      </c>
      <c r="K326" t="s">
        <v>2079</v>
      </c>
      <c r="L326">
        <v>3</v>
      </c>
      <c r="M326" t="str">
        <f t="shared" ref="M326:M389" si="5">"cvm!"&amp;ADDRESS(ROW(Q339),COLUMN(Q339))&amp;"#"</f>
        <v>cvm!$Q$339#</v>
      </c>
      <c r="O326" t="str">
        <v>多伦多</v>
      </c>
      <c r="P326" t="str">
        <v>内存型 M2</v>
      </c>
      <c r="Q326" t="e" cm="1" vm="1">
        <f t="array" aca="1" ref="Q326" ca="1">TRANSPOSE(_xlfn.UNIQUE(_xlfn._xlws.FILTER(cvm[配置],(cvm[地域]=O326)*(cvm[机型]=P326))))</f>
        <v>#NAME?</v>
      </c>
    </row>
    <row r="327" spans="1:17">
      <c r="A327" t="s">
        <v>105</v>
      </c>
      <c r="B327" t="s">
        <v>2026</v>
      </c>
      <c r="C327">
        <v>32</v>
      </c>
      <c r="D327">
        <v>128</v>
      </c>
      <c r="E327" t="s">
        <v>1630</v>
      </c>
      <c r="F327">
        <v>5424</v>
      </c>
      <c r="G327">
        <v>1</v>
      </c>
      <c r="H327" t="s">
        <v>2034</v>
      </c>
      <c r="J327" t="s">
        <v>2018</v>
      </c>
      <c r="K327" t="s">
        <v>2087</v>
      </c>
      <c r="L327">
        <v>4</v>
      </c>
      <c r="M327" t="str">
        <f t="shared" si="5"/>
        <v>cvm!$Q$340#</v>
      </c>
      <c r="O327" t="str">
        <v>法兰克福</v>
      </c>
      <c r="P327" t="str">
        <v>标准型 SA2</v>
      </c>
      <c r="Q327" t="e" cm="1" vm="1">
        <f t="array" aca="1" ref="Q327" ca="1">TRANSPOSE(_xlfn.UNIQUE(_xlfn._xlws.FILTER(cvm[配置],(cvm[地域]=O327)*(cvm[机型]=P327))))</f>
        <v>#NAME?</v>
      </c>
    </row>
    <row r="328" spans="1:17">
      <c r="A328" t="s">
        <v>105</v>
      </c>
      <c r="B328" t="s">
        <v>2035</v>
      </c>
      <c r="C328">
        <v>4</v>
      </c>
      <c r="D328">
        <v>8</v>
      </c>
      <c r="E328" t="s">
        <v>1616</v>
      </c>
      <c r="F328">
        <v>560</v>
      </c>
      <c r="G328">
        <v>1</v>
      </c>
      <c r="H328" t="s">
        <v>2036</v>
      </c>
      <c r="J328" t="s">
        <v>2037</v>
      </c>
      <c r="K328" t="s">
        <v>1672</v>
      </c>
      <c r="L328">
        <v>18</v>
      </c>
      <c r="M328" t="str">
        <f t="shared" si="5"/>
        <v>cvm!$Q$341#</v>
      </c>
      <c r="O328" t="str">
        <v>法兰克福</v>
      </c>
      <c r="P328" t="str">
        <v>标准型 S5</v>
      </c>
      <c r="Q328" t="e" cm="1" vm="1">
        <f t="array" aca="1" ref="Q328" ca="1">TRANSPOSE(_xlfn.UNIQUE(_xlfn._xlws.FILTER(cvm[配置],(cvm[地域]=O328)*(cvm[机型]=P328))))</f>
        <v>#NAME?</v>
      </c>
    </row>
    <row r="329" spans="1:17">
      <c r="A329" t="s">
        <v>105</v>
      </c>
      <c r="B329" t="s">
        <v>2035</v>
      </c>
      <c r="C329">
        <v>4</v>
      </c>
      <c r="D329">
        <v>16</v>
      </c>
      <c r="E329" t="s">
        <v>1618</v>
      </c>
      <c r="F329">
        <v>840</v>
      </c>
      <c r="G329">
        <v>1</v>
      </c>
      <c r="H329" t="s">
        <v>2038</v>
      </c>
      <c r="J329" t="s">
        <v>2037</v>
      </c>
      <c r="K329" t="s">
        <v>1782</v>
      </c>
      <c r="L329">
        <v>21</v>
      </c>
      <c r="M329" t="str">
        <f t="shared" si="5"/>
        <v>cvm!$Q$342#</v>
      </c>
      <c r="O329" t="str">
        <v>法兰克福</v>
      </c>
      <c r="P329" t="str">
        <v>标准型 S3</v>
      </c>
      <c r="Q329" t="e" cm="1" vm="1">
        <f t="array" aca="1" ref="Q329" ca="1">TRANSPOSE(_xlfn.UNIQUE(_xlfn._xlws.FILTER(cvm[配置],(cvm[地域]=O329)*(cvm[机型]=P329))))</f>
        <v>#NAME?</v>
      </c>
    </row>
    <row r="330" spans="1:17">
      <c r="A330" t="s">
        <v>105</v>
      </c>
      <c r="B330" t="s">
        <v>2035</v>
      </c>
      <c r="C330">
        <v>8</v>
      </c>
      <c r="D330">
        <v>16</v>
      </c>
      <c r="E330" t="s">
        <v>1620</v>
      </c>
      <c r="F330">
        <v>1120</v>
      </c>
      <c r="G330">
        <v>1</v>
      </c>
      <c r="H330" t="s">
        <v>2039</v>
      </c>
      <c r="J330" t="s">
        <v>2037</v>
      </c>
      <c r="K330" t="s">
        <v>1824</v>
      </c>
      <c r="L330">
        <v>17</v>
      </c>
      <c r="M330" t="str">
        <f t="shared" si="5"/>
        <v>cvm!$Q$343#</v>
      </c>
      <c r="O330" t="str">
        <v>法兰克福</v>
      </c>
      <c r="P330" t="str">
        <v>标准型 S2</v>
      </c>
      <c r="Q330" t="e" cm="1" vm="1">
        <f t="array" aca="1" ref="Q330" ca="1">TRANSPOSE(_xlfn.UNIQUE(_xlfn._xlws.FILTER(cvm[配置],(cvm[地域]=O330)*(cvm[机型]=P330))))</f>
        <v>#NAME?</v>
      </c>
    </row>
    <row r="331" spans="1:17">
      <c r="A331" t="s">
        <v>105</v>
      </c>
      <c r="B331" t="s">
        <v>2035</v>
      </c>
      <c r="C331">
        <v>8</v>
      </c>
      <c r="D331">
        <v>32</v>
      </c>
      <c r="E331" t="s">
        <v>1622</v>
      </c>
      <c r="F331">
        <v>1680</v>
      </c>
      <c r="G331">
        <v>1</v>
      </c>
      <c r="H331" t="s">
        <v>2040</v>
      </c>
      <c r="J331" t="s">
        <v>2037</v>
      </c>
      <c r="K331" t="s">
        <v>1914</v>
      </c>
      <c r="L331">
        <v>10</v>
      </c>
      <c r="M331" t="str">
        <f t="shared" si="5"/>
        <v>cvm!$Q$344#</v>
      </c>
      <c r="O331" t="str">
        <v>法兰克福</v>
      </c>
      <c r="P331" t="str">
        <v>内存型 M5</v>
      </c>
      <c r="Q331" t="e" cm="1" vm="1">
        <f t="array" aca="1" ref="Q331" ca="1">TRANSPOSE(_xlfn.UNIQUE(_xlfn._xlws.FILTER(cvm[配置],(cvm[地域]=O331)*(cvm[机型]=P331))))</f>
        <v>#NAME?</v>
      </c>
    </row>
    <row r="332" spans="1:17">
      <c r="A332" t="s">
        <v>105</v>
      </c>
      <c r="B332" t="s">
        <v>2035</v>
      </c>
      <c r="C332">
        <v>16</v>
      </c>
      <c r="D332">
        <v>32</v>
      </c>
      <c r="E332" t="s">
        <v>1624</v>
      </c>
      <c r="F332">
        <v>2240</v>
      </c>
      <c r="G332">
        <v>1</v>
      </c>
      <c r="H332" t="s">
        <v>2041</v>
      </c>
      <c r="J332" t="s">
        <v>2037</v>
      </c>
      <c r="K332" t="s">
        <v>1957</v>
      </c>
      <c r="L332">
        <v>11</v>
      </c>
      <c r="M332" t="str">
        <f t="shared" si="5"/>
        <v>cvm!$Q$345#</v>
      </c>
      <c r="O332" t="str">
        <v>法兰克福</v>
      </c>
      <c r="P332" t="str">
        <v>内存型 M3</v>
      </c>
      <c r="Q332" t="e" cm="1" vm="1">
        <f t="array" aca="1" ref="Q332" ca="1">TRANSPOSE(_xlfn.UNIQUE(_xlfn._xlws.FILTER(cvm[配置],(cvm[地域]=O332)*(cvm[机型]=P332))))</f>
        <v>#NAME?</v>
      </c>
    </row>
    <row r="333" spans="1:17">
      <c r="A333" t="s">
        <v>105</v>
      </c>
      <c r="B333" t="s">
        <v>2035</v>
      </c>
      <c r="C333">
        <v>16</v>
      </c>
      <c r="D333">
        <v>64</v>
      </c>
      <c r="E333" t="s">
        <v>1626</v>
      </c>
      <c r="F333">
        <v>3360</v>
      </c>
      <c r="G333">
        <v>1</v>
      </c>
      <c r="H333" t="s">
        <v>2042</v>
      </c>
      <c r="J333" t="s">
        <v>2037</v>
      </c>
      <c r="K333" t="s">
        <v>2014</v>
      </c>
      <c r="L333">
        <v>9</v>
      </c>
      <c r="M333" t="str">
        <f t="shared" si="5"/>
        <v>cvm!$Q$346#</v>
      </c>
      <c r="O333" t="str">
        <v>法兰克福</v>
      </c>
      <c r="P333" t="str">
        <v>内存型 M2</v>
      </c>
      <c r="Q333" t="e" cm="1" vm="1">
        <f t="array" aca="1" ref="Q333" ca="1">TRANSPOSE(_xlfn.UNIQUE(_xlfn._xlws.FILTER(cvm[配置],(cvm[地域]=O333)*(cvm[机型]=P333))))</f>
        <v>#NAME?</v>
      </c>
    </row>
    <row r="334" spans="1:17">
      <c r="A334" t="s">
        <v>105</v>
      </c>
      <c r="B334" t="s">
        <v>2035</v>
      </c>
      <c r="C334">
        <v>32</v>
      </c>
      <c r="D334">
        <v>64</v>
      </c>
      <c r="E334" t="s">
        <v>1628</v>
      </c>
      <c r="F334">
        <v>4480</v>
      </c>
      <c r="G334">
        <v>1</v>
      </c>
      <c r="H334" t="s">
        <v>2043</v>
      </c>
      <c r="J334" t="s">
        <v>2037</v>
      </c>
      <c r="K334" t="s">
        <v>2035</v>
      </c>
      <c r="L334">
        <v>10</v>
      </c>
      <c r="M334" t="str">
        <f t="shared" si="5"/>
        <v>cvm!$Q$347#</v>
      </c>
      <c r="O334" t="str">
        <v>法兰克福</v>
      </c>
      <c r="P334" t="str">
        <v>计算型 C4</v>
      </c>
      <c r="Q334" t="e" cm="1" vm="1">
        <f t="array" aca="1" ref="Q334" ca="1">TRANSPOSE(_xlfn.UNIQUE(_xlfn._xlws.FILTER(cvm[配置],(cvm[地域]=O334)*(cvm[机型]=P334))))</f>
        <v>#NAME?</v>
      </c>
    </row>
    <row r="335" spans="1:17">
      <c r="A335" t="s">
        <v>105</v>
      </c>
      <c r="B335" t="s">
        <v>2035</v>
      </c>
      <c r="C335">
        <v>32</v>
      </c>
      <c r="D335">
        <v>128</v>
      </c>
      <c r="E335" t="s">
        <v>1630</v>
      </c>
      <c r="F335">
        <v>6720</v>
      </c>
      <c r="G335">
        <v>1</v>
      </c>
      <c r="H335" t="s">
        <v>2044</v>
      </c>
      <c r="J335" t="s">
        <v>2037</v>
      </c>
      <c r="K335" t="s">
        <v>2060</v>
      </c>
      <c r="L335">
        <v>5</v>
      </c>
      <c r="M335" t="str">
        <f t="shared" si="5"/>
        <v>cvm!$Q$348#</v>
      </c>
      <c r="O335" t="str">
        <v>法兰克福</v>
      </c>
      <c r="P335" t="str">
        <v>计算网络增强型 CN3</v>
      </c>
      <c r="Q335" t="e" cm="1" vm="1">
        <f t="array" aca="1" ref="Q335" ca="1">TRANSPOSE(_xlfn.UNIQUE(_xlfn._xlws.FILTER(cvm[配置],(cvm[地域]=O335)*(cvm[机型]=P335))))</f>
        <v>#NAME?</v>
      </c>
    </row>
    <row r="336" spans="1:17">
      <c r="A336" t="s">
        <v>105</v>
      </c>
      <c r="B336" t="s">
        <v>2045</v>
      </c>
      <c r="C336">
        <v>4</v>
      </c>
      <c r="D336">
        <v>8</v>
      </c>
      <c r="E336" t="s">
        <v>1616</v>
      </c>
      <c r="F336">
        <v>528</v>
      </c>
      <c r="G336">
        <v>1</v>
      </c>
      <c r="H336" t="s">
        <v>2046</v>
      </c>
      <c r="J336" t="s">
        <v>2037</v>
      </c>
      <c r="K336" t="s">
        <v>2133</v>
      </c>
      <c r="L336">
        <v>1</v>
      </c>
      <c r="M336" t="str">
        <f t="shared" si="5"/>
        <v>cvm!$Q$349#</v>
      </c>
      <c r="O336" t="str">
        <v>法兰克福</v>
      </c>
      <c r="P336" t="str">
        <v>计算型 C3</v>
      </c>
      <c r="Q336" t="e" cm="1" vm="1">
        <f t="array" aca="1" ref="Q336" ca="1">TRANSPOSE(_xlfn.UNIQUE(_xlfn._xlws.FILTER(cvm[配置],(cvm[地域]=O336)*(cvm[机型]=P336))))</f>
        <v>#NAME?</v>
      </c>
    </row>
    <row r="337" spans="1:17">
      <c r="A337" t="s">
        <v>105</v>
      </c>
      <c r="B337" t="s">
        <v>2045</v>
      </c>
      <c r="C337">
        <v>4</v>
      </c>
      <c r="D337">
        <v>16</v>
      </c>
      <c r="E337" t="s">
        <v>1618</v>
      </c>
      <c r="F337">
        <v>792</v>
      </c>
      <c r="G337">
        <v>1</v>
      </c>
      <c r="H337" t="s">
        <v>2047</v>
      </c>
      <c r="O337" t="str">
        <v>法兰克福</v>
      </c>
      <c r="P337" t="str">
        <v>计算型 C2</v>
      </c>
      <c r="Q337" t="e" cm="1" vm="1">
        <f t="array" aca="1" ref="Q337" ca="1">TRANSPOSE(_xlfn.UNIQUE(_xlfn._xlws.FILTER(cvm[配置],(cvm[地域]=O337)*(cvm[机型]=P337))))</f>
        <v>#NAME?</v>
      </c>
    </row>
    <row r="338" spans="1:17">
      <c r="A338" t="s">
        <v>105</v>
      </c>
      <c r="B338" t="s">
        <v>2045</v>
      </c>
      <c r="C338">
        <v>8</v>
      </c>
      <c r="D338">
        <v>16</v>
      </c>
      <c r="E338" t="s">
        <v>1620</v>
      </c>
      <c r="F338">
        <v>1056</v>
      </c>
      <c r="G338">
        <v>1</v>
      </c>
      <c r="H338" t="s">
        <v>2048</v>
      </c>
      <c r="O338" t="str">
        <v>法兰克福</v>
      </c>
      <c r="P338" t="str">
        <v>GPU计算型 GN7</v>
      </c>
      <c r="Q338" t="e" cm="1" vm="1">
        <f t="array" aca="1" ref="Q338" ca="1">TRANSPOSE(_xlfn.UNIQUE(_xlfn._xlws.FILTER(cvm[配置],(cvm[地域]=O338)*(cvm[机型]=P338))))</f>
        <v>#NAME?</v>
      </c>
    </row>
    <row r="339" spans="1:17">
      <c r="A339" t="s">
        <v>105</v>
      </c>
      <c r="B339" t="s">
        <v>2045</v>
      </c>
      <c r="C339">
        <v>8</v>
      </c>
      <c r="D339">
        <v>32</v>
      </c>
      <c r="E339" t="s">
        <v>1622</v>
      </c>
      <c r="F339">
        <v>1584</v>
      </c>
      <c r="G339">
        <v>1</v>
      </c>
      <c r="H339" t="s">
        <v>2049</v>
      </c>
      <c r="O339" t="str">
        <v>法兰克福</v>
      </c>
      <c r="P339" t="str">
        <v>GPU计算型 GN10X</v>
      </c>
      <c r="Q339" t="e" cm="1" vm="1">
        <f t="array" aca="1" ref="Q339" ca="1">TRANSPOSE(_xlfn.UNIQUE(_xlfn._xlws.FILTER(cvm[配置],(cvm[地域]=O339)*(cvm[机型]=P339))))</f>
        <v>#NAME?</v>
      </c>
    </row>
    <row r="340" spans="1:17">
      <c r="A340" t="s">
        <v>105</v>
      </c>
      <c r="B340" t="s">
        <v>2045</v>
      </c>
      <c r="C340">
        <v>16</v>
      </c>
      <c r="D340">
        <v>32</v>
      </c>
      <c r="E340" t="s">
        <v>1624</v>
      </c>
      <c r="F340">
        <v>2112</v>
      </c>
      <c r="G340">
        <v>1</v>
      </c>
      <c r="H340" t="s">
        <v>2050</v>
      </c>
      <c r="O340" t="str">
        <v>法兰克福</v>
      </c>
      <c r="P340" t="str">
        <v>GPU计算型 GN10Xp</v>
      </c>
      <c r="Q340" t="e" cm="1" vm="1">
        <f t="array" aca="1" ref="Q340" ca="1">TRANSPOSE(_xlfn.UNIQUE(_xlfn._xlws.FILTER(cvm[配置],(cvm[地域]=O340)*(cvm[机型]=P340))))</f>
        <v>#NAME?</v>
      </c>
    </row>
    <row r="341" spans="1:17">
      <c r="A341" t="s">
        <v>105</v>
      </c>
      <c r="B341" t="s">
        <v>2045</v>
      </c>
      <c r="C341">
        <v>16</v>
      </c>
      <c r="D341">
        <v>64</v>
      </c>
      <c r="E341" t="s">
        <v>1626</v>
      </c>
      <c r="F341">
        <v>3168</v>
      </c>
      <c r="G341">
        <v>1</v>
      </c>
      <c r="H341" t="s">
        <v>2051</v>
      </c>
      <c r="O341" t="str">
        <v>莫斯科</v>
      </c>
      <c r="P341" t="str">
        <v>标准型 S5</v>
      </c>
      <c r="Q341" t="e" cm="1" vm="1">
        <f t="array" aca="1" ref="Q341" ca="1">TRANSPOSE(_xlfn.UNIQUE(_xlfn._xlws.FILTER(cvm[配置],(cvm[地域]=O341)*(cvm[机型]=P341))))</f>
        <v>#NAME?</v>
      </c>
    </row>
    <row r="342" spans="1:17">
      <c r="A342" t="s">
        <v>105</v>
      </c>
      <c r="B342" t="s">
        <v>2045</v>
      </c>
      <c r="C342">
        <v>32</v>
      </c>
      <c r="D342">
        <v>64</v>
      </c>
      <c r="E342" t="s">
        <v>1628</v>
      </c>
      <c r="F342">
        <v>4224</v>
      </c>
      <c r="G342">
        <v>1</v>
      </c>
      <c r="H342" t="s">
        <v>2052</v>
      </c>
      <c r="O342" t="str">
        <v>莫斯科</v>
      </c>
      <c r="P342" t="str">
        <v>标准型 S3</v>
      </c>
      <c r="Q342" t="e" cm="1" vm="1">
        <f t="array" aca="1" ref="Q342" ca="1">TRANSPOSE(_xlfn.UNIQUE(_xlfn._xlws.FILTER(cvm[配置],(cvm[地域]=O342)*(cvm[机型]=P342))))</f>
        <v>#NAME?</v>
      </c>
    </row>
    <row r="343" spans="1:17">
      <c r="A343" t="s">
        <v>105</v>
      </c>
      <c r="B343" t="s">
        <v>2045</v>
      </c>
      <c r="C343">
        <v>32</v>
      </c>
      <c r="D343">
        <v>96</v>
      </c>
      <c r="E343" t="s">
        <v>2053</v>
      </c>
      <c r="F343">
        <v>5280</v>
      </c>
      <c r="G343">
        <v>1</v>
      </c>
      <c r="H343" t="s">
        <v>2054</v>
      </c>
      <c r="O343" t="str">
        <v>莫斯科</v>
      </c>
      <c r="P343" t="str">
        <v>标准型 S2</v>
      </c>
      <c r="Q343" t="e" cm="1" vm="1">
        <f t="array" aca="1" ref="Q343" ca="1">TRANSPOSE(_xlfn.UNIQUE(_xlfn._xlws.FILTER(cvm[配置],(cvm[地域]=O343)*(cvm[机型]=P343))))</f>
        <v>#NAME?</v>
      </c>
    </row>
    <row r="344" spans="1:17">
      <c r="A344" t="s">
        <v>105</v>
      </c>
      <c r="B344" t="s">
        <v>2055</v>
      </c>
      <c r="C344">
        <v>4</v>
      </c>
      <c r="D344">
        <v>20</v>
      </c>
      <c r="E344" t="s">
        <v>2056</v>
      </c>
      <c r="F344">
        <v>2000</v>
      </c>
      <c r="G344">
        <v>1</v>
      </c>
      <c r="H344" t="s">
        <v>2057</v>
      </c>
      <c r="O344" t="str">
        <v>莫斯科</v>
      </c>
      <c r="P344" t="str">
        <v>内存型 M5</v>
      </c>
      <c r="Q344" t="e" cm="1" vm="1">
        <f t="array" aca="1" ref="Q344" ca="1">TRANSPOSE(_xlfn.UNIQUE(_xlfn._xlws.FILTER(cvm[配置],(cvm[地域]=O344)*(cvm[机型]=P344))))</f>
        <v>#NAME?</v>
      </c>
    </row>
    <row r="345" spans="1:17">
      <c r="A345" t="s">
        <v>105</v>
      </c>
      <c r="B345" t="s">
        <v>2055</v>
      </c>
      <c r="C345">
        <v>8</v>
      </c>
      <c r="D345">
        <v>40</v>
      </c>
      <c r="E345" t="s">
        <v>2058</v>
      </c>
      <c r="F345">
        <v>4000</v>
      </c>
      <c r="G345">
        <v>1</v>
      </c>
      <c r="H345" t="s">
        <v>2059</v>
      </c>
      <c r="O345" t="str">
        <v>莫斯科</v>
      </c>
      <c r="P345" t="str">
        <v>内存型 M2</v>
      </c>
      <c r="Q345" t="e" cm="1" vm="1">
        <f t="array" aca="1" ref="Q345" ca="1">TRANSPOSE(_xlfn.UNIQUE(_xlfn._xlws.FILTER(cvm[配置],(cvm[地域]=O345)*(cvm[机型]=P345))))</f>
        <v>#NAME?</v>
      </c>
    </row>
    <row r="346" spans="1:17">
      <c r="A346" t="s">
        <v>105</v>
      </c>
      <c r="B346" t="s">
        <v>2060</v>
      </c>
      <c r="C346">
        <v>4</v>
      </c>
      <c r="D346">
        <v>20</v>
      </c>
      <c r="E346" t="s">
        <v>2056</v>
      </c>
      <c r="F346">
        <v>975</v>
      </c>
      <c r="G346">
        <v>1</v>
      </c>
      <c r="H346" t="s">
        <v>2061</v>
      </c>
      <c r="O346" t="str">
        <v>莫斯科</v>
      </c>
      <c r="P346" t="str">
        <v>计算型 C4</v>
      </c>
      <c r="Q346" t="e" cm="1" vm="1">
        <f t="array" aca="1" ref="Q346" ca="1">TRANSPOSE(_xlfn.UNIQUE(_xlfn._xlws.FILTER(cvm[配置],(cvm[地域]=O346)*(cvm[机型]=P346))))</f>
        <v>#NAME?</v>
      </c>
    </row>
    <row r="347" spans="1:17">
      <c r="A347" t="s">
        <v>105</v>
      </c>
      <c r="B347" t="s">
        <v>2060</v>
      </c>
      <c r="C347">
        <v>8</v>
      </c>
      <c r="D347">
        <v>32</v>
      </c>
      <c r="E347" t="s">
        <v>1622</v>
      </c>
      <c r="F347">
        <v>2500</v>
      </c>
      <c r="G347">
        <v>1</v>
      </c>
      <c r="H347" t="s">
        <v>2062</v>
      </c>
      <c r="O347" t="str">
        <v>莫斯科</v>
      </c>
      <c r="P347" t="str">
        <v>计算型 C3</v>
      </c>
      <c r="Q347" t="e" cm="1" vm="1">
        <f t="array" aca="1" ref="Q347" ca="1">TRANSPOSE(_xlfn.UNIQUE(_xlfn._xlws.FILTER(cvm[配置],(cvm[地域]=O347)*(cvm[机型]=P347))))</f>
        <v>#NAME?</v>
      </c>
    </row>
    <row r="348" spans="1:17">
      <c r="A348" t="s">
        <v>105</v>
      </c>
      <c r="B348" t="s">
        <v>2060</v>
      </c>
      <c r="C348">
        <v>10</v>
      </c>
      <c r="D348">
        <v>40</v>
      </c>
      <c r="E348" t="s">
        <v>2063</v>
      </c>
      <c r="F348">
        <v>2000</v>
      </c>
      <c r="G348">
        <v>1</v>
      </c>
      <c r="H348" t="s">
        <v>2064</v>
      </c>
      <c r="O348" t="str">
        <v>莫斯科</v>
      </c>
      <c r="P348" t="str">
        <v>GPU计算型 GN7</v>
      </c>
      <c r="Q348" t="e" cm="1" vm="1">
        <f t="array" aca="1" ref="Q348" ca="1">TRANSPOSE(_xlfn.UNIQUE(_xlfn._xlws.FILTER(cvm[配置],(cvm[地域]=O348)*(cvm[机型]=P348))))</f>
        <v>#NAME?</v>
      </c>
    </row>
    <row r="349" spans="1:17">
      <c r="A349" t="s">
        <v>105</v>
      </c>
      <c r="B349" t="s">
        <v>2060</v>
      </c>
      <c r="C349">
        <v>20</v>
      </c>
      <c r="D349">
        <v>80</v>
      </c>
      <c r="E349" t="s">
        <v>2065</v>
      </c>
      <c r="F349">
        <v>4000</v>
      </c>
      <c r="G349">
        <v>1</v>
      </c>
      <c r="H349" t="s">
        <v>2066</v>
      </c>
      <c r="O349" t="str">
        <v>莫斯科</v>
      </c>
      <c r="P349" t="str">
        <v>高IO型 黑石物理服务器BMI5</v>
      </c>
      <c r="Q349" t="e" cm="1" vm="1">
        <f t="array" aca="1" ref="Q349" ca="1">TRANSPOSE(_xlfn.UNIQUE(_xlfn._xlws.FILTER(cvm[配置],(cvm[地域]=O349)*(cvm[机型]=P349))))</f>
        <v>#NAME?</v>
      </c>
    </row>
    <row r="350" spans="1:17">
      <c r="A350" t="s">
        <v>105</v>
      </c>
      <c r="B350" t="s">
        <v>2060</v>
      </c>
      <c r="C350">
        <v>32</v>
      </c>
      <c r="D350">
        <v>128</v>
      </c>
      <c r="E350" t="s">
        <v>1630</v>
      </c>
      <c r="F350">
        <v>5500</v>
      </c>
      <c r="G350">
        <v>1</v>
      </c>
      <c r="H350" t="s">
        <v>2067</v>
      </c>
    </row>
    <row r="351" spans="1:17">
      <c r="A351" t="s">
        <v>105</v>
      </c>
      <c r="B351" t="s">
        <v>2060</v>
      </c>
      <c r="C351">
        <v>40</v>
      </c>
      <c r="D351">
        <v>160</v>
      </c>
      <c r="E351" t="s">
        <v>2068</v>
      </c>
      <c r="F351">
        <v>8000</v>
      </c>
      <c r="G351">
        <v>1</v>
      </c>
      <c r="H351" t="s">
        <v>2069</v>
      </c>
    </row>
    <row r="352" spans="1:17">
      <c r="A352" t="s">
        <v>105</v>
      </c>
      <c r="B352" t="s">
        <v>2060</v>
      </c>
      <c r="C352">
        <v>80</v>
      </c>
      <c r="D352">
        <v>320</v>
      </c>
      <c r="E352" t="s">
        <v>1719</v>
      </c>
      <c r="F352">
        <v>16000</v>
      </c>
      <c r="G352">
        <v>1</v>
      </c>
      <c r="H352" t="s">
        <v>2070</v>
      </c>
    </row>
    <row r="353" spans="1:8">
      <c r="A353" t="s">
        <v>105</v>
      </c>
      <c r="B353" t="s">
        <v>2071</v>
      </c>
      <c r="C353">
        <v>6</v>
      </c>
      <c r="D353">
        <v>56</v>
      </c>
      <c r="E353" t="s">
        <v>2072</v>
      </c>
      <c r="F353">
        <v>4400</v>
      </c>
      <c r="G353">
        <v>1</v>
      </c>
      <c r="H353" t="s">
        <v>2073</v>
      </c>
    </row>
    <row r="354" spans="1:8">
      <c r="A354" t="s">
        <v>105</v>
      </c>
      <c r="B354" t="s">
        <v>2071</v>
      </c>
      <c r="C354">
        <v>14</v>
      </c>
      <c r="D354">
        <v>112</v>
      </c>
      <c r="E354" t="s">
        <v>2074</v>
      </c>
      <c r="F354">
        <v>9000</v>
      </c>
      <c r="G354">
        <v>1</v>
      </c>
      <c r="H354" t="s">
        <v>2075</v>
      </c>
    </row>
    <row r="355" spans="1:8">
      <c r="A355" t="s">
        <v>105</v>
      </c>
      <c r="B355" t="s">
        <v>2071</v>
      </c>
      <c r="C355">
        <v>28</v>
      </c>
      <c r="D355">
        <v>224</v>
      </c>
      <c r="E355" t="s">
        <v>2076</v>
      </c>
      <c r="F355">
        <v>18000</v>
      </c>
      <c r="G355">
        <v>1</v>
      </c>
      <c r="H355" t="s">
        <v>2077</v>
      </c>
    </row>
    <row r="356" spans="1:8">
      <c r="A356" t="s">
        <v>105</v>
      </c>
      <c r="B356" t="s">
        <v>2071</v>
      </c>
      <c r="C356">
        <v>56</v>
      </c>
      <c r="D356">
        <v>448</v>
      </c>
      <c r="E356" t="s">
        <v>1969</v>
      </c>
      <c r="F356">
        <v>36000</v>
      </c>
      <c r="G356">
        <v>1</v>
      </c>
      <c r="H356" t="s">
        <v>2078</v>
      </c>
    </row>
    <row r="357" spans="1:8">
      <c r="A357" t="s">
        <v>105</v>
      </c>
      <c r="B357" t="s">
        <v>2079</v>
      </c>
      <c r="C357">
        <v>8</v>
      </c>
      <c r="D357">
        <v>40</v>
      </c>
      <c r="E357" t="s">
        <v>2058</v>
      </c>
      <c r="F357">
        <v>5190</v>
      </c>
      <c r="G357">
        <v>1</v>
      </c>
      <c r="H357" t="s">
        <v>2080</v>
      </c>
    </row>
    <row r="358" spans="1:8">
      <c r="A358" t="s">
        <v>105</v>
      </c>
      <c r="B358" t="s">
        <v>2079</v>
      </c>
      <c r="C358">
        <v>18</v>
      </c>
      <c r="D358">
        <v>80</v>
      </c>
      <c r="E358" t="s">
        <v>2081</v>
      </c>
      <c r="F358">
        <v>10500</v>
      </c>
      <c r="G358">
        <v>1</v>
      </c>
      <c r="H358" t="s">
        <v>2082</v>
      </c>
    </row>
    <row r="359" spans="1:8">
      <c r="A359" t="s">
        <v>105</v>
      </c>
      <c r="B359" t="s">
        <v>2079</v>
      </c>
      <c r="C359">
        <v>36</v>
      </c>
      <c r="D359">
        <v>160</v>
      </c>
      <c r="E359" t="s">
        <v>2083</v>
      </c>
      <c r="F359">
        <v>21000</v>
      </c>
      <c r="G359">
        <v>1</v>
      </c>
      <c r="H359" t="s">
        <v>2084</v>
      </c>
    </row>
    <row r="360" spans="1:8">
      <c r="A360" t="s">
        <v>105</v>
      </c>
      <c r="B360" t="s">
        <v>2079</v>
      </c>
      <c r="C360">
        <v>72</v>
      </c>
      <c r="D360">
        <v>320</v>
      </c>
      <c r="E360" t="s">
        <v>2085</v>
      </c>
      <c r="F360">
        <v>42000</v>
      </c>
      <c r="G360">
        <v>1</v>
      </c>
      <c r="H360" t="s">
        <v>2086</v>
      </c>
    </row>
    <row r="361" spans="1:8">
      <c r="A361" t="s">
        <v>105</v>
      </c>
      <c r="B361" t="s">
        <v>2087</v>
      </c>
      <c r="C361">
        <v>10</v>
      </c>
      <c r="D361">
        <v>40</v>
      </c>
      <c r="E361" t="s">
        <v>2063</v>
      </c>
      <c r="F361">
        <v>5750</v>
      </c>
      <c r="G361">
        <v>1</v>
      </c>
      <c r="H361" t="s">
        <v>2088</v>
      </c>
    </row>
    <row r="362" spans="1:8">
      <c r="A362" t="s">
        <v>105</v>
      </c>
      <c r="B362" t="s">
        <v>2087</v>
      </c>
      <c r="C362">
        <v>20</v>
      </c>
      <c r="D362">
        <v>80</v>
      </c>
      <c r="E362" t="s">
        <v>2065</v>
      </c>
      <c r="F362">
        <v>11500</v>
      </c>
      <c r="G362">
        <v>1</v>
      </c>
      <c r="H362" t="s">
        <v>2089</v>
      </c>
    </row>
    <row r="363" spans="1:8">
      <c r="A363" t="s">
        <v>105</v>
      </c>
      <c r="B363" t="s">
        <v>2087</v>
      </c>
      <c r="C363">
        <v>40</v>
      </c>
      <c r="D363">
        <v>160</v>
      </c>
      <c r="E363" t="s">
        <v>2068</v>
      </c>
      <c r="F363">
        <v>23000</v>
      </c>
      <c r="G363">
        <v>1</v>
      </c>
      <c r="H363" t="s">
        <v>2090</v>
      </c>
    </row>
    <row r="364" spans="1:8">
      <c r="A364" t="s">
        <v>105</v>
      </c>
      <c r="B364" t="s">
        <v>2087</v>
      </c>
      <c r="C364">
        <v>80</v>
      </c>
      <c r="D364">
        <v>320</v>
      </c>
      <c r="E364" t="s">
        <v>1719</v>
      </c>
      <c r="F364">
        <v>46000</v>
      </c>
      <c r="G364">
        <v>1</v>
      </c>
      <c r="H364" t="s">
        <v>2091</v>
      </c>
    </row>
    <row r="365" spans="1:8">
      <c r="A365" t="s">
        <v>105</v>
      </c>
      <c r="B365" t="s">
        <v>2092</v>
      </c>
      <c r="C365">
        <v>32</v>
      </c>
      <c r="D365">
        <v>64</v>
      </c>
      <c r="E365" t="s">
        <v>1628</v>
      </c>
      <c r="F365">
        <v>4600</v>
      </c>
      <c r="G365">
        <v>1</v>
      </c>
      <c r="H365" t="s">
        <v>2093</v>
      </c>
    </row>
    <row r="366" spans="1:8">
      <c r="A366" t="s">
        <v>105</v>
      </c>
      <c r="B366" t="s">
        <v>2092</v>
      </c>
      <c r="C366">
        <v>90</v>
      </c>
      <c r="D366">
        <v>226</v>
      </c>
      <c r="E366" t="s">
        <v>2094</v>
      </c>
      <c r="F366">
        <v>9200</v>
      </c>
      <c r="G366">
        <v>1</v>
      </c>
      <c r="H366" t="s">
        <v>2095</v>
      </c>
    </row>
    <row r="367" spans="1:8">
      <c r="A367" t="s">
        <v>105</v>
      </c>
      <c r="B367" t="s">
        <v>2092</v>
      </c>
      <c r="C367">
        <v>180</v>
      </c>
      <c r="D367">
        <v>452</v>
      </c>
      <c r="E367" t="s">
        <v>2096</v>
      </c>
      <c r="F367">
        <v>18400</v>
      </c>
      <c r="G367">
        <v>1</v>
      </c>
      <c r="H367" t="s">
        <v>2097</v>
      </c>
    </row>
    <row r="368" spans="1:8">
      <c r="A368" t="s">
        <v>105</v>
      </c>
      <c r="B368" t="s">
        <v>2098</v>
      </c>
      <c r="C368">
        <v>16</v>
      </c>
      <c r="D368">
        <v>96</v>
      </c>
      <c r="E368" t="s">
        <v>2099</v>
      </c>
      <c r="F368">
        <v>13748</v>
      </c>
      <c r="G368">
        <v>1</v>
      </c>
      <c r="H368" t="s">
        <v>2100</v>
      </c>
    </row>
    <row r="369" spans="1:8">
      <c r="A369" t="s">
        <v>105</v>
      </c>
      <c r="B369" t="s">
        <v>2098</v>
      </c>
      <c r="C369">
        <v>32</v>
      </c>
      <c r="D369">
        <v>192</v>
      </c>
      <c r="E369" t="s">
        <v>2101</v>
      </c>
      <c r="F369">
        <v>27496</v>
      </c>
      <c r="G369">
        <v>1</v>
      </c>
      <c r="H369" t="s">
        <v>2102</v>
      </c>
    </row>
    <row r="370" spans="1:8">
      <c r="A370" t="s">
        <v>105</v>
      </c>
      <c r="B370" t="s">
        <v>2098</v>
      </c>
      <c r="C370">
        <v>82</v>
      </c>
      <c r="D370">
        <v>474</v>
      </c>
      <c r="E370" t="s">
        <v>2103</v>
      </c>
      <c r="F370">
        <v>57008</v>
      </c>
      <c r="G370">
        <v>1</v>
      </c>
      <c r="H370" t="s">
        <v>2104</v>
      </c>
    </row>
    <row r="371" spans="1:8">
      <c r="A371" t="s">
        <v>105</v>
      </c>
      <c r="B371" t="s">
        <v>2098</v>
      </c>
      <c r="C371">
        <v>164</v>
      </c>
      <c r="D371">
        <v>948</v>
      </c>
      <c r="E371" t="s">
        <v>2105</v>
      </c>
      <c r="F371">
        <v>114016</v>
      </c>
      <c r="G371">
        <v>1</v>
      </c>
      <c r="H371" t="s">
        <v>2106</v>
      </c>
    </row>
    <row r="372" spans="1:8">
      <c r="A372" t="s">
        <v>105</v>
      </c>
      <c r="B372" t="s">
        <v>2107</v>
      </c>
      <c r="C372">
        <v>10</v>
      </c>
      <c r="D372">
        <v>88</v>
      </c>
      <c r="E372" t="s">
        <v>2108</v>
      </c>
      <c r="F372">
        <v>5225</v>
      </c>
      <c r="G372">
        <v>1</v>
      </c>
      <c r="H372" t="s">
        <v>2109</v>
      </c>
    </row>
    <row r="373" spans="1:8">
      <c r="A373" t="s">
        <v>105</v>
      </c>
      <c r="B373" t="s">
        <v>2107</v>
      </c>
      <c r="C373">
        <v>22</v>
      </c>
      <c r="D373">
        <v>176</v>
      </c>
      <c r="E373" t="s">
        <v>2110</v>
      </c>
      <c r="F373">
        <v>10500</v>
      </c>
      <c r="G373">
        <v>1</v>
      </c>
      <c r="H373" t="s">
        <v>2111</v>
      </c>
    </row>
    <row r="374" spans="1:8">
      <c r="A374" t="s">
        <v>105</v>
      </c>
      <c r="B374" t="s">
        <v>2107</v>
      </c>
      <c r="C374">
        <v>44</v>
      </c>
      <c r="D374">
        <v>352</v>
      </c>
      <c r="E374" t="s">
        <v>2112</v>
      </c>
      <c r="F374">
        <v>21000</v>
      </c>
      <c r="G374">
        <v>1</v>
      </c>
      <c r="H374" t="s">
        <v>2113</v>
      </c>
    </row>
    <row r="375" spans="1:8">
      <c r="A375" t="s">
        <v>105</v>
      </c>
      <c r="B375" t="s">
        <v>2114</v>
      </c>
      <c r="C375">
        <v>8</v>
      </c>
      <c r="D375">
        <v>32</v>
      </c>
      <c r="E375" t="s">
        <v>1622</v>
      </c>
      <c r="F375">
        <v>1584</v>
      </c>
      <c r="G375">
        <v>1</v>
      </c>
      <c r="H375" t="s">
        <v>2115</v>
      </c>
    </row>
    <row r="376" spans="1:8">
      <c r="A376" t="s">
        <v>105</v>
      </c>
      <c r="B376" t="s">
        <v>2114</v>
      </c>
      <c r="C376">
        <v>16</v>
      </c>
      <c r="D376">
        <v>64</v>
      </c>
      <c r="E376" t="s">
        <v>1626</v>
      </c>
      <c r="F376">
        <v>3168</v>
      </c>
      <c r="G376">
        <v>1</v>
      </c>
      <c r="H376" t="s">
        <v>2116</v>
      </c>
    </row>
    <row r="377" spans="1:8">
      <c r="A377" t="s">
        <v>105</v>
      </c>
      <c r="B377" t="s">
        <v>2114</v>
      </c>
      <c r="C377">
        <v>32</v>
      </c>
      <c r="D377">
        <v>128</v>
      </c>
      <c r="E377" t="s">
        <v>1630</v>
      </c>
      <c r="F377">
        <v>5856</v>
      </c>
      <c r="G377">
        <v>1</v>
      </c>
      <c r="H377" t="s">
        <v>2117</v>
      </c>
    </row>
    <row r="378" spans="1:8">
      <c r="A378" t="s">
        <v>105</v>
      </c>
      <c r="B378" t="s">
        <v>2114</v>
      </c>
      <c r="C378">
        <v>64</v>
      </c>
      <c r="D378">
        <v>256</v>
      </c>
      <c r="E378" t="s">
        <v>1640</v>
      </c>
      <c r="F378">
        <v>11712</v>
      </c>
      <c r="G378">
        <v>1</v>
      </c>
      <c r="H378" t="s">
        <v>2118</v>
      </c>
    </row>
    <row r="379" spans="1:8">
      <c r="A379" t="s">
        <v>105</v>
      </c>
      <c r="B379" t="s">
        <v>2114</v>
      </c>
      <c r="C379">
        <v>84</v>
      </c>
      <c r="D379">
        <v>320</v>
      </c>
      <c r="E379" t="s">
        <v>1873</v>
      </c>
      <c r="F379">
        <v>14104</v>
      </c>
      <c r="G379">
        <v>1</v>
      </c>
      <c r="H379" t="s">
        <v>2119</v>
      </c>
    </row>
    <row r="380" spans="1:8">
      <c r="A380" t="s">
        <v>105</v>
      </c>
      <c r="B380" t="s">
        <v>2120</v>
      </c>
      <c r="C380">
        <v>8</v>
      </c>
      <c r="D380">
        <v>32</v>
      </c>
      <c r="E380" t="s">
        <v>1622</v>
      </c>
      <c r="F380">
        <v>1404</v>
      </c>
      <c r="G380">
        <v>1</v>
      </c>
      <c r="H380" t="s">
        <v>2121</v>
      </c>
    </row>
    <row r="381" spans="1:8">
      <c r="A381" t="s">
        <v>105</v>
      </c>
      <c r="B381" t="s">
        <v>2120</v>
      </c>
      <c r="C381">
        <v>16</v>
      </c>
      <c r="D381">
        <v>64</v>
      </c>
      <c r="E381" t="s">
        <v>1626</v>
      </c>
      <c r="F381">
        <v>2808</v>
      </c>
      <c r="G381">
        <v>1</v>
      </c>
      <c r="H381" t="s">
        <v>2122</v>
      </c>
    </row>
    <row r="382" spans="1:8">
      <c r="A382" t="s">
        <v>105</v>
      </c>
      <c r="B382" t="s">
        <v>2120</v>
      </c>
      <c r="C382">
        <v>24</v>
      </c>
      <c r="D382">
        <v>96</v>
      </c>
      <c r="E382" t="s">
        <v>1682</v>
      </c>
      <c r="F382">
        <v>4212</v>
      </c>
      <c r="G382">
        <v>1</v>
      </c>
      <c r="H382" t="s">
        <v>2123</v>
      </c>
    </row>
    <row r="383" spans="1:8">
      <c r="A383" t="s">
        <v>105</v>
      </c>
      <c r="B383" t="s">
        <v>2120</v>
      </c>
      <c r="C383">
        <v>32</v>
      </c>
      <c r="D383">
        <v>128</v>
      </c>
      <c r="E383" t="s">
        <v>1630</v>
      </c>
      <c r="F383">
        <v>5616</v>
      </c>
      <c r="G383">
        <v>1</v>
      </c>
      <c r="H383" t="s">
        <v>2124</v>
      </c>
    </row>
    <row r="384" spans="1:8">
      <c r="A384" t="s">
        <v>105</v>
      </c>
      <c r="B384" t="s">
        <v>2120</v>
      </c>
      <c r="C384">
        <v>64</v>
      </c>
      <c r="D384">
        <v>256</v>
      </c>
      <c r="E384" t="s">
        <v>1640</v>
      </c>
      <c r="F384">
        <v>11232</v>
      </c>
      <c r="G384">
        <v>1</v>
      </c>
      <c r="H384" t="s">
        <v>2125</v>
      </c>
    </row>
    <row r="385" spans="1:8">
      <c r="A385" t="s">
        <v>105</v>
      </c>
      <c r="B385" t="s">
        <v>2120</v>
      </c>
      <c r="C385">
        <v>76</v>
      </c>
      <c r="D385">
        <v>320</v>
      </c>
      <c r="E385" t="s">
        <v>2126</v>
      </c>
      <c r="F385">
        <v>14456</v>
      </c>
      <c r="G385">
        <v>1</v>
      </c>
      <c r="H385" t="s">
        <v>2127</v>
      </c>
    </row>
    <row r="386" spans="1:8">
      <c r="A386" t="s">
        <v>105</v>
      </c>
      <c r="B386" t="s">
        <v>2128</v>
      </c>
      <c r="C386">
        <v>80</v>
      </c>
      <c r="D386">
        <v>384</v>
      </c>
      <c r="E386" t="s">
        <v>2129</v>
      </c>
      <c r="F386">
        <v>14096</v>
      </c>
      <c r="G386">
        <v>1</v>
      </c>
      <c r="H386" t="s">
        <v>2130</v>
      </c>
    </row>
    <row r="387" spans="1:8">
      <c r="A387" t="s">
        <v>105</v>
      </c>
      <c r="B387" t="s">
        <v>2131</v>
      </c>
      <c r="C387">
        <v>80</v>
      </c>
      <c r="D387">
        <v>384</v>
      </c>
      <c r="E387" t="s">
        <v>2129</v>
      </c>
      <c r="F387">
        <v>16376</v>
      </c>
      <c r="G387">
        <v>1</v>
      </c>
      <c r="H387" t="s">
        <v>2132</v>
      </c>
    </row>
    <row r="388" spans="1:8">
      <c r="A388" t="s">
        <v>105</v>
      </c>
      <c r="B388" t="s">
        <v>2133</v>
      </c>
      <c r="C388">
        <v>96</v>
      </c>
      <c r="D388">
        <v>384</v>
      </c>
      <c r="E388" t="s">
        <v>1723</v>
      </c>
      <c r="F388">
        <v>12752</v>
      </c>
      <c r="G388">
        <v>1</v>
      </c>
      <c r="H388" t="s">
        <v>2134</v>
      </c>
    </row>
    <row r="389" spans="1:8">
      <c r="A389" t="s">
        <v>105</v>
      </c>
      <c r="B389" t="s">
        <v>2135</v>
      </c>
      <c r="C389">
        <v>96</v>
      </c>
      <c r="D389">
        <v>384</v>
      </c>
      <c r="E389" t="s">
        <v>1723</v>
      </c>
      <c r="F389">
        <v>25248</v>
      </c>
      <c r="G389">
        <v>1</v>
      </c>
      <c r="H389" t="s">
        <v>2136</v>
      </c>
    </row>
    <row r="390" spans="1:8">
      <c r="A390" t="s">
        <v>67</v>
      </c>
      <c r="B390" t="s">
        <v>1606</v>
      </c>
      <c r="C390">
        <v>1</v>
      </c>
      <c r="D390">
        <v>1</v>
      </c>
      <c r="E390" t="s">
        <v>1607</v>
      </c>
      <c r="F390">
        <v>33</v>
      </c>
      <c r="G390">
        <v>1</v>
      </c>
      <c r="H390" t="s">
        <v>89</v>
      </c>
    </row>
    <row r="391" spans="1:8">
      <c r="A391" t="s">
        <v>67</v>
      </c>
      <c r="B391" t="s">
        <v>1606</v>
      </c>
      <c r="C391">
        <v>1</v>
      </c>
      <c r="D391">
        <v>2</v>
      </c>
      <c r="E391" t="s">
        <v>1608</v>
      </c>
      <c r="F391">
        <v>39</v>
      </c>
      <c r="G391">
        <v>1</v>
      </c>
      <c r="H391" t="s">
        <v>1609</v>
      </c>
    </row>
    <row r="392" spans="1:8">
      <c r="A392" t="s">
        <v>67</v>
      </c>
      <c r="B392" t="s">
        <v>1606</v>
      </c>
      <c r="C392">
        <v>1</v>
      </c>
      <c r="D392">
        <v>4</v>
      </c>
      <c r="E392" t="s">
        <v>1610</v>
      </c>
      <c r="F392">
        <v>151.80000000000001</v>
      </c>
      <c r="G392">
        <v>1</v>
      </c>
      <c r="H392" t="s">
        <v>1611</v>
      </c>
    </row>
    <row r="393" spans="1:8">
      <c r="A393" t="s">
        <v>67</v>
      </c>
      <c r="B393" t="s">
        <v>1606</v>
      </c>
      <c r="C393">
        <v>2</v>
      </c>
      <c r="D393">
        <v>4</v>
      </c>
      <c r="E393" t="s">
        <v>1612</v>
      </c>
      <c r="F393">
        <v>147</v>
      </c>
      <c r="G393">
        <v>1</v>
      </c>
      <c r="H393" t="s">
        <v>1613</v>
      </c>
    </row>
    <row r="394" spans="1:8">
      <c r="A394" t="s">
        <v>67</v>
      </c>
      <c r="B394" t="s">
        <v>1606</v>
      </c>
      <c r="C394">
        <v>2</v>
      </c>
      <c r="D394">
        <v>8</v>
      </c>
      <c r="E394" t="s">
        <v>1614</v>
      </c>
      <c r="F394">
        <v>303.60000000000002</v>
      </c>
      <c r="G394">
        <v>1</v>
      </c>
      <c r="H394" t="s">
        <v>1615</v>
      </c>
    </row>
    <row r="395" spans="1:8">
      <c r="A395" t="s">
        <v>67</v>
      </c>
      <c r="B395" t="s">
        <v>1606</v>
      </c>
      <c r="C395">
        <v>4</v>
      </c>
      <c r="D395">
        <v>8</v>
      </c>
      <c r="E395" t="s">
        <v>1616</v>
      </c>
      <c r="F395">
        <v>404.8</v>
      </c>
      <c r="G395">
        <v>1</v>
      </c>
      <c r="H395" t="s">
        <v>1617</v>
      </c>
    </row>
    <row r="396" spans="1:8">
      <c r="A396" t="s">
        <v>67</v>
      </c>
      <c r="B396" t="s">
        <v>1606</v>
      </c>
      <c r="C396">
        <v>4</v>
      </c>
      <c r="D396">
        <v>16</v>
      </c>
      <c r="E396" t="s">
        <v>1618</v>
      </c>
      <c r="F396">
        <v>607.20000000000005</v>
      </c>
      <c r="G396">
        <v>1</v>
      </c>
      <c r="H396" t="s">
        <v>1619</v>
      </c>
    </row>
    <row r="397" spans="1:8">
      <c r="A397" t="s">
        <v>67</v>
      </c>
      <c r="B397" t="s">
        <v>1606</v>
      </c>
      <c r="C397">
        <v>8</v>
      </c>
      <c r="D397">
        <v>16</v>
      </c>
      <c r="E397" t="s">
        <v>1620</v>
      </c>
      <c r="F397">
        <v>809.6</v>
      </c>
      <c r="G397">
        <v>1</v>
      </c>
      <c r="H397" t="s">
        <v>1621</v>
      </c>
    </row>
    <row r="398" spans="1:8">
      <c r="A398" t="s">
        <v>67</v>
      </c>
      <c r="B398" t="s">
        <v>1606</v>
      </c>
      <c r="C398">
        <v>8</v>
      </c>
      <c r="D398">
        <v>32</v>
      </c>
      <c r="E398" t="s">
        <v>1622</v>
      </c>
      <c r="F398">
        <v>1214.4000000000001</v>
      </c>
      <c r="G398">
        <v>1</v>
      </c>
      <c r="H398" t="s">
        <v>1623</v>
      </c>
    </row>
    <row r="399" spans="1:8">
      <c r="A399" t="s">
        <v>67</v>
      </c>
      <c r="B399" t="s">
        <v>1606</v>
      </c>
      <c r="C399">
        <v>16</v>
      </c>
      <c r="D399">
        <v>32</v>
      </c>
      <c r="E399" t="s">
        <v>1624</v>
      </c>
      <c r="F399">
        <v>1619.2</v>
      </c>
      <c r="G399">
        <v>1</v>
      </c>
      <c r="H399" t="s">
        <v>1625</v>
      </c>
    </row>
    <row r="400" spans="1:8">
      <c r="A400" t="s">
        <v>67</v>
      </c>
      <c r="B400" t="s">
        <v>1606</v>
      </c>
      <c r="C400">
        <v>16</v>
      </c>
      <c r="D400">
        <v>64</v>
      </c>
      <c r="E400" t="s">
        <v>1626</v>
      </c>
      <c r="F400">
        <v>2428.8000000000002</v>
      </c>
      <c r="G400">
        <v>1</v>
      </c>
      <c r="H400" t="s">
        <v>1627</v>
      </c>
    </row>
    <row r="401" spans="1:8">
      <c r="A401" t="s">
        <v>67</v>
      </c>
      <c r="B401" t="s">
        <v>1606</v>
      </c>
      <c r="C401">
        <v>32</v>
      </c>
      <c r="D401">
        <v>64</v>
      </c>
      <c r="E401" t="s">
        <v>1628</v>
      </c>
      <c r="F401">
        <v>3238.4</v>
      </c>
      <c r="G401">
        <v>1</v>
      </c>
      <c r="H401" t="s">
        <v>1629</v>
      </c>
    </row>
    <row r="402" spans="1:8">
      <c r="A402" t="s">
        <v>67</v>
      </c>
      <c r="B402" t="s">
        <v>1606</v>
      </c>
      <c r="C402">
        <v>32</v>
      </c>
      <c r="D402">
        <v>128</v>
      </c>
      <c r="E402" t="s">
        <v>1630</v>
      </c>
      <c r="F402">
        <v>4857.6000000000004</v>
      </c>
      <c r="G402">
        <v>1</v>
      </c>
      <c r="H402" t="s">
        <v>1631</v>
      </c>
    </row>
    <row r="403" spans="1:8">
      <c r="A403" t="s">
        <v>67</v>
      </c>
      <c r="B403" t="s">
        <v>1606</v>
      </c>
      <c r="C403">
        <v>48</v>
      </c>
      <c r="D403">
        <v>96</v>
      </c>
      <c r="E403" t="s">
        <v>1634</v>
      </c>
      <c r="F403">
        <v>4857.6000000000004</v>
      </c>
      <c r="G403">
        <v>1</v>
      </c>
      <c r="H403" t="s">
        <v>1635</v>
      </c>
    </row>
    <row r="404" spans="1:8">
      <c r="A404" t="s">
        <v>67</v>
      </c>
      <c r="B404" t="s">
        <v>1606</v>
      </c>
      <c r="C404">
        <v>48</v>
      </c>
      <c r="D404">
        <v>192</v>
      </c>
      <c r="E404" t="s">
        <v>1636</v>
      </c>
      <c r="F404">
        <v>7286.4</v>
      </c>
      <c r="G404">
        <v>1</v>
      </c>
      <c r="H404" t="s">
        <v>1637</v>
      </c>
    </row>
    <row r="405" spans="1:8">
      <c r="A405" t="s">
        <v>67</v>
      </c>
      <c r="B405" t="s">
        <v>1606</v>
      </c>
      <c r="C405">
        <v>62</v>
      </c>
      <c r="D405">
        <v>216</v>
      </c>
      <c r="E405" t="s">
        <v>1638</v>
      </c>
      <c r="F405">
        <v>8602</v>
      </c>
      <c r="G405">
        <v>1</v>
      </c>
      <c r="H405" t="s">
        <v>1639</v>
      </c>
    </row>
    <row r="406" spans="1:8">
      <c r="A406" t="s">
        <v>67</v>
      </c>
      <c r="B406" t="s">
        <v>1606</v>
      </c>
      <c r="C406">
        <v>64</v>
      </c>
      <c r="D406">
        <v>256</v>
      </c>
      <c r="E406" t="s">
        <v>1640</v>
      </c>
      <c r="F406">
        <v>9715.2000000000007</v>
      </c>
      <c r="G406">
        <v>1</v>
      </c>
      <c r="H406" t="s">
        <v>1641</v>
      </c>
    </row>
    <row r="407" spans="1:8">
      <c r="A407" t="s">
        <v>67</v>
      </c>
      <c r="B407" t="s">
        <v>1606</v>
      </c>
      <c r="C407">
        <v>124</v>
      </c>
      <c r="D407">
        <v>432</v>
      </c>
      <c r="E407" t="s">
        <v>1642</v>
      </c>
      <c r="F407">
        <v>17204</v>
      </c>
      <c r="G407">
        <v>1</v>
      </c>
      <c r="H407" t="s">
        <v>1643</v>
      </c>
    </row>
    <row r="408" spans="1:8">
      <c r="A408" t="s">
        <v>67</v>
      </c>
      <c r="B408" t="s">
        <v>1644</v>
      </c>
      <c r="C408">
        <v>1</v>
      </c>
      <c r="D408">
        <v>1</v>
      </c>
      <c r="E408" t="s">
        <v>1607</v>
      </c>
      <c r="F408">
        <v>29</v>
      </c>
      <c r="G408">
        <v>1</v>
      </c>
      <c r="H408" t="s">
        <v>1645</v>
      </c>
    </row>
    <row r="409" spans="1:8">
      <c r="A409" t="s">
        <v>67</v>
      </c>
      <c r="B409" t="s">
        <v>1644</v>
      </c>
      <c r="C409">
        <v>1</v>
      </c>
      <c r="D409">
        <v>2</v>
      </c>
      <c r="E409" t="s">
        <v>1608</v>
      </c>
      <c r="F409">
        <v>32</v>
      </c>
      <c r="G409">
        <v>1</v>
      </c>
      <c r="H409" t="s">
        <v>1646</v>
      </c>
    </row>
    <row r="410" spans="1:8">
      <c r="A410" t="s">
        <v>67</v>
      </c>
      <c r="B410" t="s">
        <v>1644</v>
      </c>
      <c r="C410">
        <v>1</v>
      </c>
      <c r="D410">
        <v>4</v>
      </c>
      <c r="E410" t="s">
        <v>1610</v>
      </c>
      <c r="F410">
        <v>96</v>
      </c>
      <c r="G410">
        <v>1</v>
      </c>
      <c r="H410" t="s">
        <v>1647</v>
      </c>
    </row>
    <row r="411" spans="1:8">
      <c r="A411" t="s">
        <v>67</v>
      </c>
      <c r="B411" t="s">
        <v>1644</v>
      </c>
      <c r="C411">
        <v>2</v>
      </c>
      <c r="D411">
        <v>4</v>
      </c>
      <c r="E411" t="s">
        <v>1612</v>
      </c>
      <c r="F411">
        <v>136</v>
      </c>
      <c r="G411">
        <v>1</v>
      </c>
      <c r="H411" t="s">
        <v>1648</v>
      </c>
    </row>
    <row r="412" spans="1:8">
      <c r="A412" t="s">
        <v>67</v>
      </c>
      <c r="B412" t="s">
        <v>1644</v>
      </c>
      <c r="C412">
        <v>2</v>
      </c>
      <c r="D412">
        <v>8</v>
      </c>
      <c r="E412" t="s">
        <v>1614</v>
      </c>
      <c r="F412">
        <v>192</v>
      </c>
      <c r="G412">
        <v>1</v>
      </c>
      <c r="H412" t="s">
        <v>1649</v>
      </c>
    </row>
    <row r="413" spans="1:8">
      <c r="A413" t="s">
        <v>67</v>
      </c>
      <c r="B413" t="s">
        <v>1644</v>
      </c>
      <c r="C413">
        <v>4</v>
      </c>
      <c r="D413">
        <v>8</v>
      </c>
      <c r="E413" t="s">
        <v>1616</v>
      </c>
      <c r="F413">
        <v>256</v>
      </c>
      <c r="G413">
        <v>1</v>
      </c>
      <c r="H413" t="s">
        <v>1650</v>
      </c>
    </row>
    <row r="414" spans="1:8">
      <c r="A414" t="s">
        <v>67</v>
      </c>
      <c r="B414" t="s">
        <v>1644</v>
      </c>
      <c r="C414">
        <v>4</v>
      </c>
      <c r="D414">
        <v>16</v>
      </c>
      <c r="E414" t="s">
        <v>1618</v>
      </c>
      <c r="F414">
        <v>384</v>
      </c>
      <c r="G414">
        <v>1</v>
      </c>
      <c r="H414" t="s">
        <v>1651</v>
      </c>
    </row>
    <row r="415" spans="1:8">
      <c r="A415" t="s">
        <v>67</v>
      </c>
      <c r="B415" t="s">
        <v>1644</v>
      </c>
      <c r="C415">
        <v>8</v>
      </c>
      <c r="D415">
        <v>16</v>
      </c>
      <c r="E415" t="s">
        <v>1620</v>
      </c>
      <c r="F415">
        <v>512</v>
      </c>
      <c r="G415">
        <v>1</v>
      </c>
      <c r="H415" t="s">
        <v>1652</v>
      </c>
    </row>
    <row r="416" spans="1:8">
      <c r="A416" t="s">
        <v>67</v>
      </c>
      <c r="B416" t="s">
        <v>1644</v>
      </c>
      <c r="C416">
        <v>8</v>
      </c>
      <c r="D416">
        <v>32</v>
      </c>
      <c r="E416" t="s">
        <v>1622</v>
      </c>
      <c r="F416">
        <v>768</v>
      </c>
      <c r="G416">
        <v>1</v>
      </c>
      <c r="H416" t="s">
        <v>1653</v>
      </c>
    </row>
    <row r="417" spans="1:8">
      <c r="A417" t="s">
        <v>67</v>
      </c>
      <c r="B417" t="s">
        <v>1644</v>
      </c>
      <c r="C417">
        <v>16</v>
      </c>
      <c r="D417">
        <v>32</v>
      </c>
      <c r="E417" t="s">
        <v>1624</v>
      </c>
      <c r="F417">
        <v>1024</v>
      </c>
      <c r="G417">
        <v>1</v>
      </c>
      <c r="H417" t="s">
        <v>1654</v>
      </c>
    </row>
    <row r="418" spans="1:8">
      <c r="A418" t="s">
        <v>67</v>
      </c>
      <c r="B418" t="s">
        <v>1644</v>
      </c>
      <c r="C418">
        <v>16</v>
      </c>
      <c r="D418">
        <v>64</v>
      </c>
      <c r="E418" t="s">
        <v>1626</v>
      </c>
      <c r="F418">
        <v>1536</v>
      </c>
      <c r="G418">
        <v>1</v>
      </c>
      <c r="H418" t="s">
        <v>1655</v>
      </c>
    </row>
    <row r="419" spans="1:8">
      <c r="A419" t="s">
        <v>67</v>
      </c>
      <c r="B419" t="s">
        <v>1644</v>
      </c>
      <c r="C419">
        <v>32</v>
      </c>
      <c r="D419">
        <v>64</v>
      </c>
      <c r="E419" t="s">
        <v>1628</v>
      </c>
      <c r="F419">
        <v>2048</v>
      </c>
      <c r="G419">
        <v>1</v>
      </c>
      <c r="H419" t="s">
        <v>1656</v>
      </c>
    </row>
    <row r="420" spans="1:8">
      <c r="A420" t="s">
        <v>67</v>
      </c>
      <c r="B420" t="s">
        <v>1644</v>
      </c>
      <c r="C420">
        <v>32</v>
      </c>
      <c r="D420">
        <v>128</v>
      </c>
      <c r="E420" t="s">
        <v>1630</v>
      </c>
      <c r="F420">
        <v>3072</v>
      </c>
      <c r="G420">
        <v>1</v>
      </c>
      <c r="H420" t="s">
        <v>1657</v>
      </c>
    </row>
    <row r="421" spans="1:8">
      <c r="A421" t="s">
        <v>67</v>
      </c>
      <c r="B421" t="s">
        <v>1644</v>
      </c>
      <c r="C421">
        <v>48</v>
      </c>
      <c r="D421">
        <v>96</v>
      </c>
      <c r="E421" t="s">
        <v>1634</v>
      </c>
      <c r="F421">
        <v>3072</v>
      </c>
      <c r="G421">
        <v>1</v>
      </c>
      <c r="H421" t="s">
        <v>1658</v>
      </c>
    </row>
    <row r="422" spans="1:8">
      <c r="A422" t="s">
        <v>67</v>
      </c>
      <c r="B422" t="s">
        <v>1644</v>
      </c>
      <c r="C422">
        <v>48</v>
      </c>
      <c r="D422">
        <v>192</v>
      </c>
      <c r="E422" t="s">
        <v>1636</v>
      </c>
      <c r="F422">
        <v>4608</v>
      </c>
      <c r="G422">
        <v>1</v>
      </c>
      <c r="H422" t="s">
        <v>2137</v>
      </c>
    </row>
    <row r="423" spans="1:8">
      <c r="A423" t="s">
        <v>67</v>
      </c>
      <c r="B423" t="s">
        <v>1644</v>
      </c>
      <c r="C423">
        <v>64</v>
      </c>
      <c r="D423">
        <v>128</v>
      </c>
      <c r="E423" t="s">
        <v>1659</v>
      </c>
      <c r="F423">
        <v>4096</v>
      </c>
      <c r="G423">
        <v>1</v>
      </c>
      <c r="H423" t="s">
        <v>1660</v>
      </c>
    </row>
    <row r="424" spans="1:8">
      <c r="A424" t="s">
        <v>67</v>
      </c>
      <c r="B424" t="s">
        <v>1644</v>
      </c>
      <c r="C424">
        <v>64</v>
      </c>
      <c r="D424">
        <v>256</v>
      </c>
      <c r="E424" t="s">
        <v>1640</v>
      </c>
      <c r="F424">
        <v>6144</v>
      </c>
      <c r="G424">
        <v>1</v>
      </c>
      <c r="H424" t="s">
        <v>1661</v>
      </c>
    </row>
    <row r="425" spans="1:8">
      <c r="A425" t="s">
        <v>67</v>
      </c>
      <c r="B425" t="s">
        <v>1644</v>
      </c>
      <c r="C425">
        <v>80</v>
      </c>
      <c r="D425">
        <v>160</v>
      </c>
      <c r="E425" t="s">
        <v>1662</v>
      </c>
      <c r="F425">
        <v>5120</v>
      </c>
      <c r="G425">
        <v>1</v>
      </c>
      <c r="H425" t="s">
        <v>1663</v>
      </c>
    </row>
    <row r="426" spans="1:8">
      <c r="A426" t="s">
        <v>67</v>
      </c>
      <c r="B426" t="s">
        <v>1644</v>
      </c>
      <c r="C426">
        <v>90</v>
      </c>
      <c r="D426">
        <v>224</v>
      </c>
      <c r="E426" t="s">
        <v>1664</v>
      </c>
      <c r="F426">
        <v>6464</v>
      </c>
      <c r="G426">
        <v>1</v>
      </c>
      <c r="H426" t="s">
        <v>1665</v>
      </c>
    </row>
    <row r="427" spans="1:8">
      <c r="A427" t="s">
        <v>67</v>
      </c>
      <c r="B427" t="s">
        <v>1644</v>
      </c>
      <c r="C427">
        <v>90</v>
      </c>
      <c r="D427">
        <v>480</v>
      </c>
      <c r="E427" t="s">
        <v>2138</v>
      </c>
      <c r="F427">
        <v>10560</v>
      </c>
      <c r="G427">
        <v>1</v>
      </c>
      <c r="H427" t="s">
        <v>2139</v>
      </c>
    </row>
    <row r="428" spans="1:8">
      <c r="A428" t="s">
        <v>67</v>
      </c>
      <c r="B428" t="s">
        <v>1644</v>
      </c>
      <c r="C428">
        <v>128</v>
      </c>
      <c r="D428">
        <v>256</v>
      </c>
      <c r="E428" t="s">
        <v>1666</v>
      </c>
      <c r="F428">
        <v>8192</v>
      </c>
      <c r="G428">
        <v>1</v>
      </c>
      <c r="H428" t="s">
        <v>1667</v>
      </c>
    </row>
    <row r="429" spans="1:8">
      <c r="A429" t="s">
        <v>67</v>
      </c>
      <c r="B429" t="s">
        <v>1644</v>
      </c>
      <c r="C429">
        <v>160</v>
      </c>
      <c r="D429">
        <v>320</v>
      </c>
      <c r="E429" t="s">
        <v>1668</v>
      </c>
      <c r="F429">
        <v>10240</v>
      </c>
      <c r="G429">
        <v>1</v>
      </c>
      <c r="H429" t="s">
        <v>1669</v>
      </c>
    </row>
    <row r="430" spans="1:8">
      <c r="A430" t="s">
        <v>67</v>
      </c>
      <c r="B430" t="s">
        <v>1644</v>
      </c>
      <c r="C430">
        <v>180</v>
      </c>
      <c r="D430">
        <v>464</v>
      </c>
      <c r="E430" t="s">
        <v>1670</v>
      </c>
      <c r="F430">
        <v>13184</v>
      </c>
      <c r="G430">
        <v>1</v>
      </c>
      <c r="H430" t="s">
        <v>1671</v>
      </c>
    </row>
    <row r="431" spans="1:8">
      <c r="A431" t="s">
        <v>67</v>
      </c>
      <c r="B431" t="s">
        <v>1644</v>
      </c>
      <c r="C431">
        <v>180</v>
      </c>
      <c r="D431">
        <v>960</v>
      </c>
      <c r="E431" t="s">
        <v>2140</v>
      </c>
      <c r="F431">
        <v>21120</v>
      </c>
      <c r="G431">
        <v>1</v>
      </c>
      <c r="H431" t="s">
        <v>2141</v>
      </c>
    </row>
    <row r="432" spans="1:8">
      <c r="A432" t="s">
        <v>67</v>
      </c>
      <c r="B432" t="s">
        <v>1672</v>
      </c>
      <c r="C432">
        <v>1</v>
      </c>
      <c r="D432">
        <v>2</v>
      </c>
      <c r="E432" t="s">
        <v>1608</v>
      </c>
      <c r="F432">
        <v>45</v>
      </c>
      <c r="G432">
        <v>1</v>
      </c>
      <c r="H432" t="s">
        <v>1673</v>
      </c>
    </row>
    <row r="433" spans="1:8">
      <c r="A433" t="s">
        <v>67</v>
      </c>
      <c r="B433" t="s">
        <v>1672</v>
      </c>
      <c r="C433">
        <v>1</v>
      </c>
      <c r="D433">
        <v>4</v>
      </c>
      <c r="E433" t="s">
        <v>1610</v>
      </c>
      <c r="F433">
        <v>138</v>
      </c>
      <c r="G433">
        <v>1</v>
      </c>
      <c r="H433" t="s">
        <v>1674</v>
      </c>
    </row>
    <row r="434" spans="1:8">
      <c r="A434" t="s">
        <v>67</v>
      </c>
      <c r="B434" t="s">
        <v>1672</v>
      </c>
      <c r="C434">
        <v>2</v>
      </c>
      <c r="D434">
        <v>4</v>
      </c>
      <c r="E434" t="s">
        <v>1612</v>
      </c>
      <c r="F434">
        <v>170</v>
      </c>
      <c r="G434">
        <v>1</v>
      </c>
      <c r="H434" t="s">
        <v>82</v>
      </c>
    </row>
    <row r="435" spans="1:8">
      <c r="A435" t="s">
        <v>67</v>
      </c>
      <c r="B435" t="s">
        <v>1672</v>
      </c>
      <c r="C435">
        <v>2</v>
      </c>
      <c r="D435">
        <v>8</v>
      </c>
      <c r="E435" t="s">
        <v>1614</v>
      </c>
      <c r="F435">
        <v>276</v>
      </c>
      <c r="G435">
        <v>1</v>
      </c>
      <c r="H435" t="s">
        <v>80</v>
      </c>
    </row>
    <row r="436" spans="1:8">
      <c r="A436" t="s">
        <v>67</v>
      </c>
      <c r="B436" t="s">
        <v>1672</v>
      </c>
      <c r="C436">
        <v>4</v>
      </c>
      <c r="D436">
        <v>8</v>
      </c>
      <c r="E436" t="s">
        <v>1616</v>
      </c>
      <c r="F436">
        <v>368</v>
      </c>
      <c r="G436">
        <v>1</v>
      </c>
      <c r="H436" t="s">
        <v>1675</v>
      </c>
    </row>
    <row r="437" spans="1:8">
      <c r="A437" t="s">
        <v>67</v>
      </c>
      <c r="B437" t="s">
        <v>1672</v>
      </c>
      <c r="C437">
        <v>4</v>
      </c>
      <c r="D437">
        <v>16</v>
      </c>
      <c r="E437" t="s">
        <v>1618</v>
      </c>
      <c r="F437">
        <v>552</v>
      </c>
      <c r="G437">
        <v>1</v>
      </c>
      <c r="H437" t="s">
        <v>70</v>
      </c>
    </row>
    <row r="438" spans="1:8">
      <c r="A438" t="s">
        <v>67</v>
      </c>
      <c r="B438" t="s">
        <v>1672</v>
      </c>
      <c r="C438">
        <v>8</v>
      </c>
      <c r="D438">
        <v>16</v>
      </c>
      <c r="E438" t="s">
        <v>1620</v>
      </c>
      <c r="F438">
        <v>736</v>
      </c>
      <c r="G438">
        <v>1</v>
      </c>
      <c r="H438" t="s">
        <v>1676</v>
      </c>
    </row>
    <row r="439" spans="1:8">
      <c r="A439" t="s">
        <v>67</v>
      </c>
      <c r="B439" t="s">
        <v>1672</v>
      </c>
      <c r="C439">
        <v>8</v>
      </c>
      <c r="D439">
        <v>32</v>
      </c>
      <c r="E439" t="s">
        <v>1622</v>
      </c>
      <c r="F439">
        <v>1104</v>
      </c>
      <c r="G439">
        <v>1</v>
      </c>
      <c r="H439" t="s">
        <v>1677</v>
      </c>
    </row>
    <row r="440" spans="1:8">
      <c r="A440" t="s">
        <v>67</v>
      </c>
      <c r="B440" t="s">
        <v>1672</v>
      </c>
      <c r="C440">
        <v>16</v>
      </c>
      <c r="D440">
        <v>32</v>
      </c>
      <c r="E440" t="s">
        <v>1624</v>
      </c>
      <c r="F440">
        <v>1472</v>
      </c>
      <c r="G440">
        <v>1</v>
      </c>
      <c r="H440" t="s">
        <v>1678</v>
      </c>
    </row>
    <row r="441" spans="1:8">
      <c r="A441" t="s">
        <v>67</v>
      </c>
      <c r="B441" t="s">
        <v>1672</v>
      </c>
      <c r="C441">
        <v>16</v>
      </c>
      <c r="D441">
        <v>64</v>
      </c>
      <c r="E441" t="s">
        <v>1626</v>
      </c>
      <c r="F441">
        <v>2208</v>
      </c>
      <c r="G441">
        <v>1</v>
      </c>
      <c r="H441" t="s">
        <v>1679</v>
      </c>
    </row>
    <row r="442" spans="1:8">
      <c r="A442" t="s">
        <v>67</v>
      </c>
      <c r="B442" t="s">
        <v>1672</v>
      </c>
      <c r="C442">
        <v>24</v>
      </c>
      <c r="D442">
        <v>48</v>
      </c>
      <c r="E442" t="s">
        <v>1680</v>
      </c>
      <c r="F442">
        <v>2208</v>
      </c>
      <c r="G442">
        <v>1</v>
      </c>
      <c r="H442" t="s">
        <v>1681</v>
      </c>
    </row>
    <row r="443" spans="1:8">
      <c r="A443" t="s">
        <v>67</v>
      </c>
      <c r="B443" t="s">
        <v>1672</v>
      </c>
      <c r="C443">
        <v>24</v>
      </c>
      <c r="D443">
        <v>96</v>
      </c>
      <c r="E443" t="s">
        <v>1682</v>
      </c>
      <c r="F443">
        <v>3312</v>
      </c>
      <c r="G443">
        <v>1</v>
      </c>
      <c r="H443" t="s">
        <v>1683</v>
      </c>
    </row>
    <row r="444" spans="1:8">
      <c r="A444" t="s">
        <v>67</v>
      </c>
      <c r="B444" t="s">
        <v>1672</v>
      </c>
      <c r="C444">
        <v>32</v>
      </c>
      <c r="D444">
        <v>64</v>
      </c>
      <c r="E444" t="s">
        <v>1628</v>
      </c>
      <c r="F444">
        <v>2944</v>
      </c>
      <c r="G444">
        <v>1</v>
      </c>
      <c r="H444" t="s">
        <v>1684</v>
      </c>
    </row>
    <row r="445" spans="1:8">
      <c r="A445" t="s">
        <v>67</v>
      </c>
      <c r="B445" t="s">
        <v>1672</v>
      </c>
      <c r="C445">
        <v>32</v>
      </c>
      <c r="D445">
        <v>128</v>
      </c>
      <c r="E445" t="s">
        <v>1630</v>
      </c>
      <c r="F445">
        <v>4416</v>
      </c>
      <c r="G445">
        <v>1</v>
      </c>
      <c r="H445" t="s">
        <v>1685</v>
      </c>
    </row>
    <row r="446" spans="1:8">
      <c r="A446" t="s">
        <v>67</v>
      </c>
      <c r="B446" t="s">
        <v>1672</v>
      </c>
      <c r="C446">
        <v>48</v>
      </c>
      <c r="D446">
        <v>96</v>
      </c>
      <c r="E446" t="s">
        <v>1634</v>
      </c>
      <c r="F446">
        <v>4416</v>
      </c>
      <c r="G446">
        <v>1</v>
      </c>
      <c r="H446" t="s">
        <v>1686</v>
      </c>
    </row>
    <row r="447" spans="1:8">
      <c r="A447" t="s">
        <v>67</v>
      </c>
      <c r="B447" t="s">
        <v>1672</v>
      </c>
      <c r="C447">
        <v>48</v>
      </c>
      <c r="D447">
        <v>192</v>
      </c>
      <c r="E447" t="s">
        <v>1636</v>
      </c>
      <c r="F447">
        <v>6624</v>
      </c>
      <c r="G447">
        <v>1</v>
      </c>
      <c r="H447" t="s">
        <v>1687</v>
      </c>
    </row>
    <row r="448" spans="1:8">
      <c r="A448" t="s">
        <v>67</v>
      </c>
      <c r="B448" t="s">
        <v>1672</v>
      </c>
      <c r="C448">
        <v>64</v>
      </c>
      <c r="D448">
        <v>256</v>
      </c>
      <c r="E448" t="s">
        <v>1640</v>
      </c>
      <c r="F448">
        <v>8832</v>
      </c>
      <c r="G448">
        <v>1</v>
      </c>
      <c r="H448" t="s">
        <v>1688</v>
      </c>
    </row>
    <row r="449" spans="1:8">
      <c r="A449" t="s">
        <v>67</v>
      </c>
      <c r="B449" t="s">
        <v>1689</v>
      </c>
      <c r="C449">
        <v>8</v>
      </c>
      <c r="D449">
        <v>16</v>
      </c>
      <c r="E449" t="s">
        <v>1620</v>
      </c>
      <c r="F449">
        <v>809.6</v>
      </c>
      <c r="G449">
        <v>1</v>
      </c>
      <c r="H449" t="s">
        <v>1691</v>
      </c>
    </row>
    <row r="450" spans="1:8">
      <c r="A450" t="s">
        <v>67</v>
      </c>
      <c r="B450" t="s">
        <v>1689</v>
      </c>
      <c r="C450">
        <v>8</v>
      </c>
      <c r="D450">
        <v>32</v>
      </c>
      <c r="E450" t="s">
        <v>1622</v>
      </c>
      <c r="F450">
        <v>1214.4000000000001</v>
      </c>
      <c r="G450">
        <v>1</v>
      </c>
      <c r="H450" t="s">
        <v>1692</v>
      </c>
    </row>
    <row r="451" spans="1:8">
      <c r="A451" t="s">
        <v>67</v>
      </c>
      <c r="B451" t="s">
        <v>1689</v>
      </c>
      <c r="C451">
        <v>16</v>
      </c>
      <c r="D451">
        <v>32</v>
      </c>
      <c r="E451" t="s">
        <v>1624</v>
      </c>
      <c r="F451">
        <v>1619.2</v>
      </c>
      <c r="G451">
        <v>1</v>
      </c>
      <c r="H451" t="s">
        <v>1693</v>
      </c>
    </row>
    <row r="452" spans="1:8">
      <c r="A452" t="s">
        <v>67</v>
      </c>
      <c r="B452" t="s">
        <v>1689</v>
      </c>
      <c r="C452">
        <v>16</v>
      </c>
      <c r="D452">
        <v>64</v>
      </c>
      <c r="E452" t="s">
        <v>1626</v>
      </c>
      <c r="F452">
        <v>2428.8000000000002</v>
      </c>
      <c r="G452">
        <v>1</v>
      </c>
      <c r="H452" t="s">
        <v>1694</v>
      </c>
    </row>
    <row r="453" spans="1:8">
      <c r="A453" t="s">
        <v>67</v>
      </c>
      <c r="B453" t="s">
        <v>1689</v>
      </c>
      <c r="C453">
        <v>32</v>
      </c>
      <c r="D453">
        <v>64</v>
      </c>
      <c r="E453" t="s">
        <v>1628</v>
      </c>
      <c r="F453">
        <v>3238.4</v>
      </c>
      <c r="G453">
        <v>1</v>
      </c>
      <c r="H453" t="s">
        <v>1695</v>
      </c>
    </row>
    <row r="454" spans="1:8">
      <c r="A454" t="s">
        <v>67</v>
      </c>
      <c r="B454" t="s">
        <v>1689</v>
      </c>
      <c r="C454">
        <v>32</v>
      </c>
      <c r="D454">
        <v>128</v>
      </c>
      <c r="E454" t="s">
        <v>1630</v>
      </c>
      <c r="F454">
        <v>4857.6000000000004</v>
      </c>
      <c r="G454">
        <v>1</v>
      </c>
      <c r="H454" t="s">
        <v>1696</v>
      </c>
    </row>
    <row r="455" spans="1:8">
      <c r="A455" t="s">
        <v>67</v>
      </c>
      <c r="B455" t="s">
        <v>1689</v>
      </c>
      <c r="C455">
        <v>68</v>
      </c>
      <c r="D455">
        <v>316</v>
      </c>
      <c r="E455" t="s">
        <v>1697</v>
      </c>
      <c r="F455">
        <v>11435.6</v>
      </c>
      <c r="G455">
        <v>1</v>
      </c>
      <c r="H455" t="s">
        <v>1698</v>
      </c>
    </row>
    <row r="456" spans="1:8">
      <c r="A456" t="s">
        <v>67</v>
      </c>
      <c r="B456" t="s">
        <v>1699</v>
      </c>
      <c r="C456">
        <v>1</v>
      </c>
      <c r="D456">
        <v>1</v>
      </c>
      <c r="E456" t="s">
        <v>1607</v>
      </c>
      <c r="F456">
        <v>29</v>
      </c>
      <c r="G456">
        <v>1</v>
      </c>
      <c r="H456" t="s">
        <v>1700</v>
      </c>
    </row>
    <row r="457" spans="1:8">
      <c r="A457" t="s">
        <v>67</v>
      </c>
      <c r="B457" t="s">
        <v>1699</v>
      </c>
      <c r="C457">
        <v>1</v>
      </c>
      <c r="D457">
        <v>2</v>
      </c>
      <c r="E457" t="s">
        <v>1608</v>
      </c>
      <c r="F457">
        <v>32</v>
      </c>
      <c r="G457">
        <v>1</v>
      </c>
      <c r="H457" t="s">
        <v>1701</v>
      </c>
    </row>
    <row r="458" spans="1:8">
      <c r="A458" t="s">
        <v>67</v>
      </c>
      <c r="B458" t="s">
        <v>1699</v>
      </c>
      <c r="C458">
        <v>1</v>
      </c>
      <c r="D458">
        <v>4</v>
      </c>
      <c r="E458" t="s">
        <v>1610</v>
      </c>
      <c r="F458">
        <v>105.6</v>
      </c>
      <c r="G458">
        <v>1</v>
      </c>
      <c r="H458" t="s">
        <v>1702</v>
      </c>
    </row>
    <row r="459" spans="1:8">
      <c r="A459" t="s">
        <v>67</v>
      </c>
      <c r="B459" t="s">
        <v>1699</v>
      </c>
      <c r="C459">
        <v>2</v>
      </c>
      <c r="D459">
        <v>4</v>
      </c>
      <c r="E459" t="s">
        <v>1612</v>
      </c>
      <c r="F459">
        <v>120</v>
      </c>
      <c r="G459">
        <v>1</v>
      </c>
      <c r="H459" t="s">
        <v>1703</v>
      </c>
    </row>
    <row r="460" spans="1:8">
      <c r="A460" t="s">
        <v>67</v>
      </c>
      <c r="B460" t="s">
        <v>1699</v>
      </c>
      <c r="C460">
        <v>2</v>
      </c>
      <c r="D460">
        <v>8</v>
      </c>
      <c r="E460" t="s">
        <v>1614</v>
      </c>
      <c r="F460">
        <v>211.2</v>
      </c>
      <c r="G460">
        <v>1</v>
      </c>
      <c r="H460" t="s">
        <v>1704</v>
      </c>
    </row>
    <row r="461" spans="1:8">
      <c r="A461" t="s">
        <v>67</v>
      </c>
      <c r="B461" t="s">
        <v>1699</v>
      </c>
      <c r="C461">
        <v>4</v>
      </c>
      <c r="D461">
        <v>8</v>
      </c>
      <c r="E461" t="s">
        <v>1616</v>
      </c>
      <c r="F461">
        <v>281.60000000000002</v>
      </c>
      <c r="G461">
        <v>1</v>
      </c>
      <c r="H461" t="s">
        <v>1705</v>
      </c>
    </row>
    <row r="462" spans="1:8">
      <c r="A462" t="s">
        <v>67</v>
      </c>
      <c r="B462" t="s">
        <v>1699</v>
      </c>
      <c r="C462">
        <v>4</v>
      </c>
      <c r="D462">
        <v>16</v>
      </c>
      <c r="E462" t="s">
        <v>1618</v>
      </c>
      <c r="F462">
        <v>422.4</v>
      </c>
      <c r="G462">
        <v>1</v>
      </c>
      <c r="H462" t="s">
        <v>1706</v>
      </c>
    </row>
    <row r="463" spans="1:8">
      <c r="A463" t="s">
        <v>67</v>
      </c>
      <c r="B463" t="s">
        <v>1699</v>
      </c>
      <c r="C463">
        <v>8</v>
      </c>
      <c r="D463">
        <v>16</v>
      </c>
      <c r="E463" t="s">
        <v>1620</v>
      </c>
      <c r="F463">
        <v>563.20000000000005</v>
      </c>
      <c r="G463">
        <v>1</v>
      </c>
      <c r="H463" t="s">
        <v>1707</v>
      </c>
    </row>
    <row r="464" spans="1:8">
      <c r="A464" t="s">
        <v>67</v>
      </c>
      <c r="B464" t="s">
        <v>1699</v>
      </c>
      <c r="C464">
        <v>8</v>
      </c>
      <c r="D464">
        <v>32</v>
      </c>
      <c r="E464" t="s">
        <v>1622</v>
      </c>
      <c r="F464">
        <v>844.8</v>
      </c>
      <c r="G464">
        <v>1</v>
      </c>
      <c r="H464" t="s">
        <v>1708</v>
      </c>
    </row>
    <row r="465" spans="1:8">
      <c r="A465" t="s">
        <v>67</v>
      </c>
      <c r="B465" t="s">
        <v>1699</v>
      </c>
      <c r="C465">
        <v>16</v>
      </c>
      <c r="D465">
        <v>32</v>
      </c>
      <c r="E465" t="s">
        <v>1624</v>
      </c>
      <c r="F465">
        <v>1126.4000000000001</v>
      </c>
      <c r="G465">
        <v>1</v>
      </c>
      <c r="H465" t="s">
        <v>1709</v>
      </c>
    </row>
    <row r="466" spans="1:8">
      <c r="A466" t="s">
        <v>67</v>
      </c>
      <c r="B466" t="s">
        <v>1699</v>
      </c>
      <c r="C466">
        <v>16</v>
      </c>
      <c r="D466">
        <v>64</v>
      </c>
      <c r="E466" t="s">
        <v>1626</v>
      </c>
      <c r="F466">
        <v>1689.6</v>
      </c>
      <c r="G466">
        <v>1</v>
      </c>
      <c r="H466" t="s">
        <v>1710</v>
      </c>
    </row>
    <row r="467" spans="1:8">
      <c r="A467" t="s">
        <v>67</v>
      </c>
      <c r="B467" t="s">
        <v>1699</v>
      </c>
      <c r="C467">
        <v>32</v>
      </c>
      <c r="D467">
        <v>64</v>
      </c>
      <c r="E467" t="s">
        <v>1628</v>
      </c>
      <c r="F467">
        <v>2252.8000000000002</v>
      </c>
      <c r="G467">
        <v>1</v>
      </c>
      <c r="H467" t="s">
        <v>1711</v>
      </c>
    </row>
    <row r="468" spans="1:8">
      <c r="A468" t="s">
        <v>67</v>
      </c>
      <c r="B468" t="s">
        <v>1699</v>
      </c>
      <c r="C468">
        <v>32</v>
      </c>
      <c r="D468">
        <v>128</v>
      </c>
      <c r="E468" t="s">
        <v>1630</v>
      </c>
      <c r="F468">
        <v>3379.2</v>
      </c>
      <c r="G468">
        <v>1</v>
      </c>
      <c r="H468" t="s">
        <v>1712</v>
      </c>
    </row>
    <row r="469" spans="1:8">
      <c r="A469" t="s">
        <v>67</v>
      </c>
      <c r="B469" t="s">
        <v>1699</v>
      </c>
      <c r="C469">
        <v>48</v>
      </c>
      <c r="D469">
        <v>96</v>
      </c>
      <c r="E469" t="s">
        <v>1634</v>
      </c>
      <c r="F469">
        <v>3379.2</v>
      </c>
      <c r="G469">
        <v>1</v>
      </c>
      <c r="H469" t="s">
        <v>1713</v>
      </c>
    </row>
    <row r="470" spans="1:8">
      <c r="A470" t="s">
        <v>67</v>
      </c>
      <c r="B470" t="s">
        <v>1699</v>
      </c>
      <c r="C470">
        <v>48</v>
      </c>
      <c r="D470">
        <v>192</v>
      </c>
      <c r="E470" t="s">
        <v>1636</v>
      </c>
      <c r="F470">
        <v>5068.8</v>
      </c>
      <c r="G470">
        <v>1</v>
      </c>
      <c r="H470" t="s">
        <v>1714</v>
      </c>
    </row>
    <row r="471" spans="1:8">
      <c r="A471" t="s">
        <v>67</v>
      </c>
      <c r="B471" t="s">
        <v>1699</v>
      </c>
      <c r="C471">
        <v>64</v>
      </c>
      <c r="D471">
        <v>128</v>
      </c>
      <c r="E471" t="s">
        <v>1659</v>
      </c>
      <c r="F471">
        <v>4505.6000000000004</v>
      </c>
      <c r="G471">
        <v>1</v>
      </c>
      <c r="H471" t="s">
        <v>1715</v>
      </c>
    </row>
    <row r="472" spans="1:8">
      <c r="A472" t="s">
        <v>67</v>
      </c>
      <c r="B472" t="s">
        <v>1699</v>
      </c>
      <c r="C472">
        <v>64</v>
      </c>
      <c r="D472">
        <v>256</v>
      </c>
      <c r="E472" t="s">
        <v>1640</v>
      </c>
      <c r="F472">
        <v>6758.4</v>
      </c>
      <c r="G472">
        <v>1</v>
      </c>
      <c r="H472" t="s">
        <v>1716</v>
      </c>
    </row>
    <row r="473" spans="1:8">
      <c r="A473" t="s">
        <v>67</v>
      </c>
      <c r="B473" t="s">
        <v>1699</v>
      </c>
      <c r="C473">
        <v>80</v>
      </c>
      <c r="D473">
        <v>160</v>
      </c>
      <c r="E473" t="s">
        <v>1662</v>
      </c>
      <c r="F473">
        <v>5632</v>
      </c>
      <c r="G473">
        <v>1</v>
      </c>
      <c r="H473" t="s">
        <v>1717</v>
      </c>
    </row>
    <row r="474" spans="1:8">
      <c r="A474" t="s">
        <v>67</v>
      </c>
      <c r="B474" t="s">
        <v>1699</v>
      </c>
      <c r="C474">
        <v>80</v>
      </c>
      <c r="D474">
        <v>320</v>
      </c>
      <c r="E474" t="s">
        <v>1719</v>
      </c>
      <c r="F474">
        <v>8448</v>
      </c>
      <c r="G474">
        <v>1</v>
      </c>
      <c r="H474" t="s">
        <v>1720</v>
      </c>
    </row>
    <row r="475" spans="1:8">
      <c r="A475" t="s">
        <v>67</v>
      </c>
      <c r="B475" t="s">
        <v>1699</v>
      </c>
      <c r="C475">
        <v>96</v>
      </c>
      <c r="D475">
        <v>192</v>
      </c>
      <c r="E475" t="s">
        <v>1721</v>
      </c>
      <c r="F475">
        <v>6758.4</v>
      </c>
      <c r="G475">
        <v>1</v>
      </c>
      <c r="H475" t="s">
        <v>1722</v>
      </c>
    </row>
    <row r="476" spans="1:8">
      <c r="A476" t="s">
        <v>67</v>
      </c>
      <c r="B476" t="s">
        <v>1699</v>
      </c>
      <c r="C476">
        <v>96</v>
      </c>
      <c r="D476">
        <v>384</v>
      </c>
      <c r="E476" t="s">
        <v>1723</v>
      </c>
      <c r="F476">
        <v>10137.6</v>
      </c>
      <c r="G476">
        <v>1</v>
      </c>
      <c r="H476" t="s">
        <v>1724</v>
      </c>
    </row>
    <row r="477" spans="1:8">
      <c r="A477" t="s">
        <v>67</v>
      </c>
      <c r="B477" t="s">
        <v>1699</v>
      </c>
      <c r="C477">
        <v>116</v>
      </c>
      <c r="D477">
        <v>216</v>
      </c>
      <c r="E477" t="s">
        <v>1725</v>
      </c>
      <c r="F477">
        <v>7884.8</v>
      </c>
      <c r="G477">
        <v>1</v>
      </c>
      <c r="H477" t="s">
        <v>1726</v>
      </c>
    </row>
    <row r="478" spans="1:8">
      <c r="A478" t="s">
        <v>67</v>
      </c>
      <c r="B478" t="s">
        <v>1699</v>
      </c>
      <c r="C478">
        <v>116</v>
      </c>
      <c r="D478">
        <v>470</v>
      </c>
      <c r="E478" t="s">
        <v>1727</v>
      </c>
      <c r="F478">
        <v>12355.2</v>
      </c>
      <c r="G478">
        <v>1</v>
      </c>
      <c r="H478" t="s">
        <v>1728</v>
      </c>
    </row>
    <row r="479" spans="1:8">
      <c r="A479" t="s">
        <v>67</v>
      </c>
      <c r="B479" t="s">
        <v>1699</v>
      </c>
      <c r="C479">
        <v>128</v>
      </c>
      <c r="D479">
        <v>215</v>
      </c>
      <c r="E479" t="s">
        <v>1729</v>
      </c>
      <c r="F479">
        <v>8289.6</v>
      </c>
      <c r="G479">
        <v>1</v>
      </c>
      <c r="H479" t="s">
        <v>1730</v>
      </c>
    </row>
    <row r="480" spans="1:8">
      <c r="A480" t="s">
        <v>67</v>
      </c>
      <c r="B480" t="s">
        <v>1699</v>
      </c>
      <c r="C480">
        <v>128</v>
      </c>
      <c r="D480">
        <v>256</v>
      </c>
      <c r="E480" t="s">
        <v>1666</v>
      </c>
      <c r="F480">
        <v>9011.2000000000007</v>
      </c>
      <c r="G480">
        <v>1</v>
      </c>
      <c r="H480" t="s">
        <v>1731</v>
      </c>
    </row>
    <row r="481" spans="1:8">
      <c r="A481" t="s">
        <v>67</v>
      </c>
      <c r="B481" t="s">
        <v>1699</v>
      </c>
      <c r="C481">
        <v>160</v>
      </c>
      <c r="D481">
        <v>320</v>
      </c>
      <c r="E481" t="s">
        <v>1668</v>
      </c>
      <c r="F481">
        <v>11264</v>
      </c>
      <c r="G481">
        <v>1</v>
      </c>
      <c r="H481" t="s">
        <v>1732</v>
      </c>
    </row>
    <row r="482" spans="1:8">
      <c r="A482" t="s">
        <v>67</v>
      </c>
      <c r="B482" t="s">
        <v>1699</v>
      </c>
      <c r="C482">
        <v>160</v>
      </c>
      <c r="D482">
        <v>640</v>
      </c>
      <c r="E482" t="s">
        <v>1733</v>
      </c>
      <c r="F482">
        <v>16896</v>
      </c>
      <c r="G482">
        <v>1</v>
      </c>
      <c r="H482" t="s">
        <v>1734</v>
      </c>
    </row>
    <row r="483" spans="1:8">
      <c r="A483" t="s">
        <v>67</v>
      </c>
      <c r="B483" t="s">
        <v>1699</v>
      </c>
      <c r="C483">
        <v>232</v>
      </c>
      <c r="D483">
        <v>432</v>
      </c>
      <c r="E483" t="s">
        <v>1735</v>
      </c>
      <c r="F483">
        <v>15769.6</v>
      </c>
      <c r="G483">
        <v>1</v>
      </c>
      <c r="H483" t="s">
        <v>1736</v>
      </c>
    </row>
    <row r="484" spans="1:8">
      <c r="A484" t="s">
        <v>67</v>
      </c>
      <c r="B484" t="s">
        <v>1699</v>
      </c>
      <c r="C484">
        <v>232</v>
      </c>
      <c r="D484">
        <v>940</v>
      </c>
      <c r="E484" t="s">
        <v>1737</v>
      </c>
      <c r="F484">
        <v>24710.400000000001</v>
      </c>
      <c r="G484">
        <v>1</v>
      </c>
      <c r="H484" t="s">
        <v>1738</v>
      </c>
    </row>
    <row r="485" spans="1:8">
      <c r="A485" t="s">
        <v>67</v>
      </c>
      <c r="B485" t="s">
        <v>1739</v>
      </c>
      <c r="C485">
        <v>1</v>
      </c>
      <c r="D485">
        <v>1</v>
      </c>
      <c r="E485" t="s">
        <v>1607</v>
      </c>
      <c r="F485">
        <v>60</v>
      </c>
      <c r="G485">
        <v>1</v>
      </c>
      <c r="H485" t="s">
        <v>1740</v>
      </c>
    </row>
    <row r="486" spans="1:8">
      <c r="A486" t="s">
        <v>67</v>
      </c>
      <c r="B486" t="s">
        <v>1739</v>
      </c>
      <c r="C486">
        <v>1</v>
      </c>
      <c r="D486">
        <v>2</v>
      </c>
      <c r="E486" t="s">
        <v>1608</v>
      </c>
      <c r="F486">
        <v>88</v>
      </c>
      <c r="G486">
        <v>1</v>
      </c>
      <c r="H486" t="s">
        <v>1741</v>
      </c>
    </row>
    <row r="487" spans="1:8">
      <c r="A487" t="s">
        <v>67</v>
      </c>
      <c r="B487" t="s">
        <v>1739</v>
      </c>
      <c r="C487">
        <v>1</v>
      </c>
      <c r="D487">
        <v>4</v>
      </c>
      <c r="E487" t="s">
        <v>1610</v>
      </c>
      <c r="F487">
        <v>138</v>
      </c>
      <c r="G487">
        <v>1</v>
      </c>
      <c r="H487" t="s">
        <v>1742</v>
      </c>
    </row>
    <row r="488" spans="1:8">
      <c r="A488" t="s">
        <v>67</v>
      </c>
      <c r="B488" t="s">
        <v>1739</v>
      </c>
      <c r="C488">
        <v>2</v>
      </c>
      <c r="D488">
        <v>4</v>
      </c>
      <c r="E488" t="s">
        <v>1612</v>
      </c>
      <c r="F488">
        <v>184</v>
      </c>
      <c r="G488">
        <v>1</v>
      </c>
      <c r="H488" t="s">
        <v>1743</v>
      </c>
    </row>
    <row r="489" spans="1:8">
      <c r="A489" t="s">
        <v>67</v>
      </c>
      <c r="B489" t="s">
        <v>1739</v>
      </c>
      <c r="C489">
        <v>2</v>
      </c>
      <c r="D489">
        <v>8</v>
      </c>
      <c r="E489" t="s">
        <v>1614</v>
      </c>
      <c r="F489">
        <v>276</v>
      </c>
      <c r="G489">
        <v>1</v>
      </c>
      <c r="H489" t="s">
        <v>1744</v>
      </c>
    </row>
    <row r="490" spans="1:8">
      <c r="A490" t="s">
        <v>67</v>
      </c>
      <c r="B490" t="s">
        <v>1739</v>
      </c>
      <c r="C490">
        <v>4</v>
      </c>
      <c r="D490">
        <v>8</v>
      </c>
      <c r="E490" t="s">
        <v>1616</v>
      </c>
      <c r="F490">
        <v>368</v>
      </c>
      <c r="G490">
        <v>1</v>
      </c>
      <c r="H490" t="s">
        <v>1745</v>
      </c>
    </row>
    <row r="491" spans="1:8">
      <c r="A491" t="s">
        <v>67</v>
      </c>
      <c r="B491" t="s">
        <v>1739</v>
      </c>
      <c r="C491">
        <v>4</v>
      </c>
      <c r="D491">
        <v>16</v>
      </c>
      <c r="E491" t="s">
        <v>1618</v>
      </c>
      <c r="F491">
        <v>552</v>
      </c>
      <c r="G491">
        <v>1</v>
      </c>
      <c r="H491" t="s">
        <v>1746</v>
      </c>
    </row>
    <row r="492" spans="1:8">
      <c r="A492" t="s">
        <v>67</v>
      </c>
      <c r="B492" t="s">
        <v>1739</v>
      </c>
      <c r="C492">
        <v>8</v>
      </c>
      <c r="D492">
        <v>16</v>
      </c>
      <c r="E492" t="s">
        <v>1620</v>
      </c>
      <c r="F492">
        <v>736</v>
      </c>
      <c r="G492">
        <v>1</v>
      </c>
      <c r="H492" t="s">
        <v>1747</v>
      </c>
    </row>
    <row r="493" spans="1:8">
      <c r="A493" t="s">
        <v>67</v>
      </c>
      <c r="B493" t="s">
        <v>1739</v>
      </c>
      <c r="C493">
        <v>8</v>
      </c>
      <c r="D493">
        <v>32</v>
      </c>
      <c r="E493" t="s">
        <v>1622</v>
      </c>
      <c r="F493">
        <v>1104</v>
      </c>
      <c r="G493">
        <v>1</v>
      </c>
      <c r="H493" t="s">
        <v>1748</v>
      </c>
    </row>
    <row r="494" spans="1:8">
      <c r="A494" t="s">
        <v>67</v>
      </c>
      <c r="B494" t="s">
        <v>1739</v>
      </c>
      <c r="C494">
        <v>16</v>
      </c>
      <c r="D494">
        <v>32</v>
      </c>
      <c r="E494" t="s">
        <v>1624</v>
      </c>
      <c r="F494">
        <v>1472</v>
      </c>
      <c r="G494">
        <v>1</v>
      </c>
      <c r="H494" t="s">
        <v>1749</v>
      </c>
    </row>
    <row r="495" spans="1:8">
      <c r="A495" t="s">
        <v>67</v>
      </c>
      <c r="B495" t="s">
        <v>1739</v>
      </c>
      <c r="C495">
        <v>16</v>
      </c>
      <c r="D495">
        <v>64</v>
      </c>
      <c r="E495" t="s">
        <v>1626</v>
      </c>
      <c r="F495">
        <v>2208</v>
      </c>
      <c r="G495">
        <v>1</v>
      </c>
      <c r="H495" t="s">
        <v>1750</v>
      </c>
    </row>
    <row r="496" spans="1:8">
      <c r="A496" t="s">
        <v>67</v>
      </c>
      <c r="B496" t="s">
        <v>1739</v>
      </c>
      <c r="C496">
        <v>24</v>
      </c>
      <c r="D496">
        <v>48</v>
      </c>
      <c r="E496" t="s">
        <v>1680</v>
      </c>
      <c r="F496">
        <v>2208</v>
      </c>
      <c r="G496">
        <v>1</v>
      </c>
      <c r="H496" t="s">
        <v>1751</v>
      </c>
    </row>
    <row r="497" spans="1:8">
      <c r="A497" t="s">
        <v>67</v>
      </c>
      <c r="B497" t="s">
        <v>1739</v>
      </c>
      <c r="C497">
        <v>24</v>
      </c>
      <c r="D497">
        <v>96</v>
      </c>
      <c r="E497" t="s">
        <v>1682</v>
      </c>
      <c r="F497">
        <v>3312</v>
      </c>
      <c r="G497">
        <v>1</v>
      </c>
      <c r="H497" t="s">
        <v>1752</v>
      </c>
    </row>
    <row r="498" spans="1:8">
      <c r="A498" t="s">
        <v>67</v>
      </c>
      <c r="B498" t="s">
        <v>1739</v>
      </c>
      <c r="C498">
        <v>24</v>
      </c>
      <c r="D498">
        <v>128</v>
      </c>
      <c r="E498" t="s">
        <v>2142</v>
      </c>
      <c r="F498">
        <v>4048</v>
      </c>
      <c r="G498">
        <v>1</v>
      </c>
      <c r="H498" t="s">
        <v>2143</v>
      </c>
    </row>
    <row r="499" spans="1:8">
      <c r="A499" t="s">
        <v>67</v>
      </c>
      <c r="B499" t="s">
        <v>1739</v>
      </c>
      <c r="C499">
        <v>32</v>
      </c>
      <c r="D499">
        <v>64</v>
      </c>
      <c r="E499" t="s">
        <v>1628</v>
      </c>
      <c r="F499">
        <v>2944</v>
      </c>
      <c r="G499">
        <v>1</v>
      </c>
      <c r="H499" t="s">
        <v>1753</v>
      </c>
    </row>
    <row r="500" spans="1:8">
      <c r="A500" t="s">
        <v>67</v>
      </c>
      <c r="B500" t="s">
        <v>1739</v>
      </c>
      <c r="C500">
        <v>32</v>
      </c>
      <c r="D500">
        <v>128</v>
      </c>
      <c r="E500" t="s">
        <v>1630</v>
      </c>
      <c r="F500">
        <v>4416</v>
      </c>
      <c r="G500">
        <v>1</v>
      </c>
      <c r="H500" t="s">
        <v>1754</v>
      </c>
    </row>
    <row r="501" spans="1:8">
      <c r="A501" t="s">
        <v>67</v>
      </c>
      <c r="B501" t="s">
        <v>1739</v>
      </c>
      <c r="C501">
        <v>48</v>
      </c>
      <c r="D501">
        <v>96</v>
      </c>
      <c r="E501" t="s">
        <v>1634</v>
      </c>
      <c r="F501">
        <v>4416</v>
      </c>
      <c r="G501">
        <v>1</v>
      </c>
      <c r="H501" t="s">
        <v>1755</v>
      </c>
    </row>
    <row r="502" spans="1:8">
      <c r="A502" t="s">
        <v>67</v>
      </c>
      <c r="B502" t="s">
        <v>1739</v>
      </c>
      <c r="C502">
        <v>48</v>
      </c>
      <c r="D502">
        <v>192</v>
      </c>
      <c r="E502" t="s">
        <v>1636</v>
      </c>
      <c r="F502">
        <v>6624</v>
      </c>
      <c r="G502">
        <v>1</v>
      </c>
      <c r="H502" t="s">
        <v>1756</v>
      </c>
    </row>
    <row r="503" spans="1:8">
      <c r="A503" t="s">
        <v>67</v>
      </c>
      <c r="B503" t="s">
        <v>1739</v>
      </c>
      <c r="C503">
        <v>64</v>
      </c>
      <c r="D503">
        <v>256</v>
      </c>
      <c r="E503" t="s">
        <v>1640</v>
      </c>
      <c r="F503">
        <v>8832</v>
      </c>
      <c r="G503">
        <v>1</v>
      </c>
      <c r="H503" t="s">
        <v>1759</v>
      </c>
    </row>
    <row r="504" spans="1:8">
      <c r="A504" t="s">
        <v>67</v>
      </c>
      <c r="B504" t="s">
        <v>1739</v>
      </c>
      <c r="C504">
        <v>72</v>
      </c>
      <c r="D504">
        <v>288</v>
      </c>
      <c r="E504" t="s">
        <v>1760</v>
      </c>
      <c r="F504">
        <v>9936</v>
      </c>
      <c r="G504">
        <v>1</v>
      </c>
      <c r="H504" t="s">
        <v>1761</v>
      </c>
    </row>
    <row r="505" spans="1:8">
      <c r="A505" t="s">
        <v>67</v>
      </c>
      <c r="B505" t="s">
        <v>1739</v>
      </c>
      <c r="C505">
        <v>76</v>
      </c>
      <c r="D505">
        <v>320</v>
      </c>
      <c r="E505" t="s">
        <v>2126</v>
      </c>
      <c r="F505">
        <v>10856</v>
      </c>
      <c r="G505">
        <v>1</v>
      </c>
      <c r="H505" t="s">
        <v>2144</v>
      </c>
    </row>
    <row r="506" spans="1:8">
      <c r="A506" t="s">
        <v>67</v>
      </c>
      <c r="B506" t="s">
        <v>1762</v>
      </c>
      <c r="C506">
        <v>1</v>
      </c>
      <c r="D506">
        <v>2</v>
      </c>
      <c r="E506" t="s">
        <v>1608</v>
      </c>
      <c r="F506">
        <v>88</v>
      </c>
      <c r="G506">
        <v>1</v>
      </c>
      <c r="H506" t="s">
        <v>1763</v>
      </c>
    </row>
    <row r="507" spans="1:8">
      <c r="A507" t="s">
        <v>67</v>
      </c>
      <c r="B507" t="s">
        <v>1762</v>
      </c>
      <c r="C507">
        <v>2</v>
      </c>
      <c r="D507">
        <v>4</v>
      </c>
      <c r="E507" t="s">
        <v>1612</v>
      </c>
      <c r="F507">
        <v>184</v>
      </c>
      <c r="G507">
        <v>1</v>
      </c>
      <c r="H507" t="s">
        <v>1764</v>
      </c>
    </row>
    <row r="508" spans="1:8">
      <c r="A508" t="s">
        <v>67</v>
      </c>
      <c r="B508" t="s">
        <v>1762</v>
      </c>
      <c r="C508">
        <v>4</v>
      </c>
      <c r="D508">
        <v>8</v>
      </c>
      <c r="E508" t="s">
        <v>1616</v>
      </c>
      <c r="F508">
        <v>368</v>
      </c>
      <c r="G508">
        <v>1</v>
      </c>
      <c r="H508" t="s">
        <v>1765</v>
      </c>
    </row>
    <row r="509" spans="1:8">
      <c r="A509" t="s">
        <v>67</v>
      </c>
      <c r="B509" t="s">
        <v>1762</v>
      </c>
      <c r="C509">
        <v>4</v>
      </c>
      <c r="D509">
        <v>16</v>
      </c>
      <c r="E509" t="s">
        <v>1618</v>
      </c>
      <c r="F509">
        <v>552</v>
      </c>
      <c r="G509">
        <v>1</v>
      </c>
      <c r="H509" t="s">
        <v>1766</v>
      </c>
    </row>
    <row r="510" spans="1:8">
      <c r="A510" t="s">
        <v>67</v>
      </c>
      <c r="B510" t="s">
        <v>1762</v>
      </c>
      <c r="C510">
        <v>8</v>
      </c>
      <c r="D510">
        <v>16</v>
      </c>
      <c r="E510" t="s">
        <v>1620</v>
      </c>
      <c r="F510">
        <v>736</v>
      </c>
      <c r="G510">
        <v>1</v>
      </c>
      <c r="H510" t="s">
        <v>1767</v>
      </c>
    </row>
    <row r="511" spans="1:8">
      <c r="A511" t="s">
        <v>67</v>
      </c>
      <c r="B511" t="s">
        <v>1762</v>
      </c>
      <c r="C511">
        <v>8</v>
      </c>
      <c r="D511">
        <v>32</v>
      </c>
      <c r="E511" t="s">
        <v>1622</v>
      </c>
      <c r="F511">
        <v>1104</v>
      </c>
      <c r="G511">
        <v>1</v>
      </c>
      <c r="H511" t="s">
        <v>1768</v>
      </c>
    </row>
    <row r="512" spans="1:8">
      <c r="A512" t="s">
        <v>67</v>
      </c>
      <c r="B512" t="s">
        <v>1762</v>
      </c>
      <c r="C512">
        <v>12</v>
      </c>
      <c r="D512">
        <v>24</v>
      </c>
      <c r="E512" t="s">
        <v>1769</v>
      </c>
      <c r="F512">
        <v>1104</v>
      </c>
      <c r="G512">
        <v>1</v>
      </c>
      <c r="H512" t="s">
        <v>1770</v>
      </c>
    </row>
    <row r="513" spans="1:8">
      <c r="A513" t="s">
        <v>67</v>
      </c>
      <c r="B513" t="s">
        <v>1762</v>
      </c>
      <c r="C513">
        <v>16</v>
      </c>
      <c r="D513">
        <v>32</v>
      </c>
      <c r="E513" t="s">
        <v>1624</v>
      </c>
      <c r="F513">
        <v>1472</v>
      </c>
      <c r="G513">
        <v>1</v>
      </c>
      <c r="H513" t="s">
        <v>1771</v>
      </c>
    </row>
    <row r="514" spans="1:8">
      <c r="A514" t="s">
        <v>67</v>
      </c>
      <c r="B514" t="s">
        <v>1762</v>
      </c>
      <c r="C514">
        <v>16</v>
      </c>
      <c r="D514">
        <v>64</v>
      </c>
      <c r="E514" t="s">
        <v>1626</v>
      </c>
      <c r="F514">
        <v>2208</v>
      </c>
      <c r="G514">
        <v>1</v>
      </c>
      <c r="H514" t="s">
        <v>1772</v>
      </c>
    </row>
    <row r="515" spans="1:8">
      <c r="A515" t="s">
        <v>67</v>
      </c>
      <c r="B515" t="s">
        <v>1762</v>
      </c>
      <c r="C515">
        <v>24</v>
      </c>
      <c r="D515">
        <v>48</v>
      </c>
      <c r="E515" t="s">
        <v>1680</v>
      </c>
      <c r="F515">
        <v>2208</v>
      </c>
      <c r="G515">
        <v>1</v>
      </c>
      <c r="H515" t="s">
        <v>1773</v>
      </c>
    </row>
    <row r="516" spans="1:8">
      <c r="A516" t="s">
        <v>67</v>
      </c>
      <c r="B516" t="s">
        <v>1762</v>
      </c>
      <c r="C516">
        <v>24</v>
      </c>
      <c r="D516">
        <v>96</v>
      </c>
      <c r="E516" t="s">
        <v>1682</v>
      </c>
      <c r="F516">
        <v>3312</v>
      </c>
      <c r="G516">
        <v>1</v>
      </c>
      <c r="H516" t="s">
        <v>1774</v>
      </c>
    </row>
    <row r="517" spans="1:8">
      <c r="A517" t="s">
        <v>67</v>
      </c>
      <c r="B517" t="s">
        <v>1762</v>
      </c>
      <c r="C517">
        <v>32</v>
      </c>
      <c r="D517">
        <v>64</v>
      </c>
      <c r="E517" t="s">
        <v>1628</v>
      </c>
      <c r="F517">
        <v>2944</v>
      </c>
      <c r="G517">
        <v>1</v>
      </c>
      <c r="H517" t="s">
        <v>1775</v>
      </c>
    </row>
    <row r="518" spans="1:8">
      <c r="A518" t="s">
        <v>67</v>
      </c>
      <c r="B518" t="s">
        <v>1762</v>
      </c>
      <c r="C518">
        <v>32</v>
      </c>
      <c r="D518">
        <v>128</v>
      </c>
      <c r="E518" t="s">
        <v>1630</v>
      </c>
      <c r="F518">
        <v>4416</v>
      </c>
      <c r="G518">
        <v>1</v>
      </c>
      <c r="H518" t="s">
        <v>1776</v>
      </c>
    </row>
    <row r="519" spans="1:8">
      <c r="A519" t="s">
        <v>67</v>
      </c>
      <c r="B519" t="s">
        <v>1762</v>
      </c>
      <c r="C519">
        <v>48</v>
      </c>
      <c r="D519">
        <v>96</v>
      </c>
      <c r="E519" t="s">
        <v>1634</v>
      </c>
      <c r="F519">
        <v>4416</v>
      </c>
      <c r="G519">
        <v>1</v>
      </c>
      <c r="H519" t="s">
        <v>1777</v>
      </c>
    </row>
    <row r="520" spans="1:8">
      <c r="A520" t="s">
        <v>67</v>
      </c>
      <c r="B520" t="s">
        <v>1762</v>
      </c>
      <c r="C520">
        <v>48</v>
      </c>
      <c r="D520">
        <v>192</v>
      </c>
      <c r="E520" t="s">
        <v>1636</v>
      </c>
      <c r="F520">
        <v>6624</v>
      </c>
      <c r="G520">
        <v>1</v>
      </c>
      <c r="H520" t="s">
        <v>1778</v>
      </c>
    </row>
    <row r="521" spans="1:8">
      <c r="A521" t="s">
        <v>67</v>
      </c>
      <c r="B521" t="s">
        <v>1762</v>
      </c>
      <c r="C521">
        <v>64</v>
      </c>
      <c r="D521">
        <v>128</v>
      </c>
      <c r="E521" t="s">
        <v>1659</v>
      </c>
      <c r="F521">
        <v>5888</v>
      </c>
      <c r="G521">
        <v>1</v>
      </c>
      <c r="H521" t="s">
        <v>1779</v>
      </c>
    </row>
    <row r="522" spans="1:8">
      <c r="A522" t="s">
        <v>67</v>
      </c>
      <c r="B522" t="s">
        <v>1762</v>
      </c>
      <c r="C522">
        <v>64</v>
      </c>
      <c r="D522">
        <v>256</v>
      </c>
      <c r="E522" t="s">
        <v>1640</v>
      </c>
      <c r="F522">
        <v>8832</v>
      </c>
      <c r="G522">
        <v>1</v>
      </c>
      <c r="H522" t="s">
        <v>1780</v>
      </c>
    </row>
    <row r="523" spans="1:8">
      <c r="A523" t="s">
        <v>67</v>
      </c>
      <c r="B523" t="s">
        <v>1762</v>
      </c>
      <c r="C523">
        <v>72</v>
      </c>
      <c r="D523">
        <v>288</v>
      </c>
      <c r="E523" t="s">
        <v>1760</v>
      </c>
      <c r="F523">
        <v>9936</v>
      </c>
      <c r="G523">
        <v>1</v>
      </c>
      <c r="H523" t="s">
        <v>1781</v>
      </c>
    </row>
    <row r="524" spans="1:8">
      <c r="A524" t="s">
        <v>67</v>
      </c>
      <c r="B524" t="s">
        <v>1762</v>
      </c>
      <c r="C524">
        <v>76</v>
      </c>
      <c r="D524">
        <v>320</v>
      </c>
      <c r="E524" t="s">
        <v>2126</v>
      </c>
      <c r="F524">
        <v>10856</v>
      </c>
      <c r="G524">
        <v>1</v>
      </c>
      <c r="H524" t="s">
        <v>2145</v>
      </c>
    </row>
    <row r="525" spans="1:8">
      <c r="A525" t="s">
        <v>67</v>
      </c>
      <c r="B525" t="s">
        <v>1782</v>
      </c>
      <c r="C525">
        <v>1</v>
      </c>
      <c r="D525">
        <v>1</v>
      </c>
      <c r="E525" t="s">
        <v>1607</v>
      </c>
      <c r="F525">
        <v>57</v>
      </c>
      <c r="G525">
        <v>1</v>
      </c>
      <c r="H525" t="s">
        <v>1783</v>
      </c>
    </row>
    <row r="526" spans="1:8">
      <c r="A526" t="s">
        <v>67</v>
      </c>
      <c r="B526" t="s">
        <v>1782</v>
      </c>
      <c r="C526">
        <v>1</v>
      </c>
      <c r="D526">
        <v>2</v>
      </c>
      <c r="E526" t="s">
        <v>1608</v>
      </c>
      <c r="F526">
        <v>83.6</v>
      </c>
      <c r="G526">
        <v>1</v>
      </c>
      <c r="H526" t="s">
        <v>1784</v>
      </c>
    </row>
    <row r="527" spans="1:8">
      <c r="A527" t="s">
        <v>67</v>
      </c>
      <c r="B527" t="s">
        <v>1782</v>
      </c>
      <c r="C527">
        <v>1</v>
      </c>
      <c r="D527">
        <v>4</v>
      </c>
      <c r="E527" t="s">
        <v>1610</v>
      </c>
      <c r="F527">
        <v>136.5</v>
      </c>
      <c r="G527">
        <v>1</v>
      </c>
      <c r="H527" t="s">
        <v>1785</v>
      </c>
    </row>
    <row r="528" spans="1:8">
      <c r="A528" t="s">
        <v>67</v>
      </c>
      <c r="B528" t="s">
        <v>1782</v>
      </c>
      <c r="C528">
        <v>2</v>
      </c>
      <c r="D528">
        <v>4</v>
      </c>
      <c r="E528" t="s">
        <v>1612</v>
      </c>
      <c r="F528">
        <v>180</v>
      </c>
      <c r="G528">
        <v>1</v>
      </c>
      <c r="H528" t="s">
        <v>1786</v>
      </c>
    </row>
    <row r="529" spans="1:8">
      <c r="A529" t="s">
        <v>67</v>
      </c>
      <c r="B529" t="s">
        <v>1782</v>
      </c>
      <c r="C529">
        <v>2</v>
      </c>
      <c r="D529">
        <v>8</v>
      </c>
      <c r="E529" t="s">
        <v>1614</v>
      </c>
      <c r="F529">
        <v>273</v>
      </c>
      <c r="G529">
        <v>1</v>
      </c>
      <c r="H529" t="s">
        <v>1787</v>
      </c>
    </row>
    <row r="530" spans="1:8">
      <c r="A530" t="s">
        <v>67</v>
      </c>
      <c r="B530" t="s">
        <v>1782</v>
      </c>
      <c r="C530">
        <v>4</v>
      </c>
      <c r="D530">
        <v>8</v>
      </c>
      <c r="E530" t="s">
        <v>1616</v>
      </c>
      <c r="F530">
        <v>364</v>
      </c>
      <c r="G530">
        <v>1</v>
      </c>
      <c r="H530" t="s">
        <v>1788</v>
      </c>
    </row>
    <row r="531" spans="1:8">
      <c r="A531" t="s">
        <v>67</v>
      </c>
      <c r="B531" t="s">
        <v>1782</v>
      </c>
      <c r="C531">
        <v>4</v>
      </c>
      <c r="D531">
        <v>16</v>
      </c>
      <c r="E531" t="s">
        <v>1618</v>
      </c>
      <c r="F531">
        <v>546</v>
      </c>
      <c r="G531">
        <v>1</v>
      </c>
      <c r="H531" t="s">
        <v>1789</v>
      </c>
    </row>
    <row r="532" spans="1:8">
      <c r="A532" t="s">
        <v>67</v>
      </c>
      <c r="B532" t="s">
        <v>1782</v>
      </c>
      <c r="C532">
        <v>8</v>
      </c>
      <c r="D532">
        <v>16</v>
      </c>
      <c r="E532" t="s">
        <v>1620</v>
      </c>
      <c r="F532">
        <v>728</v>
      </c>
      <c r="G532">
        <v>1</v>
      </c>
      <c r="H532" t="s">
        <v>1790</v>
      </c>
    </row>
    <row r="533" spans="1:8">
      <c r="A533" t="s">
        <v>67</v>
      </c>
      <c r="B533" t="s">
        <v>1782</v>
      </c>
      <c r="C533">
        <v>8</v>
      </c>
      <c r="D533">
        <v>32</v>
      </c>
      <c r="E533" t="s">
        <v>1622</v>
      </c>
      <c r="F533">
        <v>1092</v>
      </c>
      <c r="G533">
        <v>1</v>
      </c>
      <c r="H533" t="s">
        <v>1791</v>
      </c>
    </row>
    <row r="534" spans="1:8">
      <c r="A534" t="s">
        <v>67</v>
      </c>
      <c r="B534" t="s">
        <v>1782</v>
      </c>
      <c r="C534">
        <v>12</v>
      </c>
      <c r="D534">
        <v>24</v>
      </c>
      <c r="E534" t="s">
        <v>1769</v>
      </c>
      <c r="F534">
        <v>1092</v>
      </c>
      <c r="G534">
        <v>1</v>
      </c>
      <c r="H534" t="s">
        <v>1792</v>
      </c>
    </row>
    <row r="535" spans="1:8">
      <c r="A535" t="s">
        <v>67</v>
      </c>
      <c r="B535" t="s">
        <v>1782</v>
      </c>
      <c r="C535">
        <v>12</v>
      </c>
      <c r="D535">
        <v>48</v>
      </c>
      <c r="E535" t="s">
        <v>1793</v>
      </c>
      <c r="F535">
        <v>1638</v>
      </c>
      <c r="G535">
        <v>1</v>
      </c>
      <c r="H535" t="s">
        <v>1794</v>
      </c>
    </row>
    <row r="536" spans="1:8">
      <c r="A536" t="s">
        <v>67</v>
      </c>
      <c r="B536" t="s">
        <v>1782</v>
      </c>
      <c r="C536">
        <v>16</v>
      </c>
      <c r="D536">
        <v>32</v>
      </c>
      <c r="E536" t="s">
        <v>1624</v>
      </c>
      <c r="F536">
        <v>1456</v>
      </c>
      <c r="G536">
        <v>1</v>
      </c>
      <c r="H536" t="s">
        <v>1795</v>
      </c>
    </row>
    <row r="537" spans="1:8">
      <c r="A537" t="s">
        <v>67</v>
      </c>
      <c r="B537" t="s">
        <v>1782</v>
      </c>
      <c r="C537">
        <v>16</v>
      </c>
      <c r="D537">
        <v>64</v>
      </c>
      <c r="E537" t="s">
        <v>1626</v>
      </c>
      <c r="F537">
        <v>2184</v>
      </c>
      <c r="G537">
        <v>1</v>
      </c>
      <c r="H537" t="s">
        <v>1796</v>
      </c>
    </row>
    <row r="538" spans="1:8">
      <c r="A538" t="s">
        <v>67</v>
      </c>
      <c r="B538" t="s">
        <v>1782</v>
      </c>
      <c r="C538">
        <v>24</v>
      </c>
      <c r="D538">
        <v>48</v>
      </c>
      <c r="E538" t="s">
        <v>1680</v>
      </c>
      <c r="F538">
        <v>2184</v>
      </c>
      <c r="G538">
        <v>1</v>
      </c>
      <c r="H538" t="s">
        <v>1797</v>
      </c>
    </row>
    <row r="539" spans="1:8">
      <c r="A539" t="s">
        <v>67</v>
      </c>
      <c r="B539" t="s">
        <v>1782</v>
      </c>
      <c r="C539">
        <v>24</v>
      </c>
      <c r="D539">
        <v>96</v>
      </c>
      <c r="E539" t="s">
        <v>1682</v>
      </c>
      <c r="F539">
        <v>3276</v>
      </c>
      <c r="G539">
        <v>1</v>
      </c>
      <c r="H539" t="s">
        <v>1798</v>
      </c>
    </row>
    <row r="540" spans="1:8">
      <c r="A540" t="s">
        <v>67</v>
      </c>
      <c r="B540" t="s">
        <v>1782</v>
      </c>
      <c r="C540">
        <v>24</v>
      </c>
      <c r="D540">
        <v>128</v>
      </c>
      <c r="E540" t="s">
        <v>2142</v>
      </c>
      <c r="F540">
        <v>4004</v>
      </c>
      <c r="G540">
        <v>1</v>
      </c>
      <c r="H540" t="s">
        <v>2146</v>
      </c>
    </row>
    <row r="541" spans="1:8">
      <c r="A541" t="s">
        <v>67</v>
      </c>
      <c r="B541" t="s">
        <v>1782</v>
      </c>
      <c r="C541">
        <v>32</v>
      </c>
      <c r="D541">
        <v>64</v>
      </c>
      <c r="E541" t="s">
        <v>1628</v>
      </c>
      <c r="F541">
        <v>2912</v>
      </c>
      <c r="G541">
        <v>1</v>
      </c>
      <c r="H541" t="s">
        <v>1799</v>
      </c>
    </row>
    <row r="542" spans="1:8">
      <c r="A542" t="s">
        <v>67</v>
      </c>
      <c r="B542" t="s">
        <v>1782</v>
      </c>
      <c r="C542">
        <v>32</v>
      </c>
      <c r="D542">
        <v>128</v>
      </c>
      <c r="E542" t="s">
        <v>1630</v>
      </c>
      <c r="F542">
        <v>4368</v>
      </c>
      <c r="G542">
        <v>1</v>
      </c>
      <c r="H542" t="s">
        <v>1800</v>
      </c>
    </row>
    <row r="543" spans="1:8">
      <c r="A543" t="s">
        <v>67</v>
      </c>
      <c r="B543" t="s">
        <v>1782</v>
      </c>
      <c r="C543">
        <v>40</v>
      </c>
      <c r="D543">
        <v>160</v>
      </c>
      <c r="E543" t="s">
        <v>2068</v>
      </c>
      <c r="F543">
        <v>5460</v>
      </c>
      <c r="G543">
        <v>1</v>
      </c>
      <c r="H543" t="s">
        <v>2147</v>
      </c>
    </row>
    <row r="544" spans="1:8">
      <c r="A544" t="s">
        <v>67</v>
      </c>
      <c r="B544" t="s">
        <v>1782</v>
      </c>
      <c r="C544">
        <v>48</v>
      </c>
      <c r="D544">
        <v>96</v>
      </c>
      <c r="E544" t="s">
        <v>1634</v>
      </c>
      <c r="F544">
        <v>4368</v>
      </c>
      <c r="G544">
        <v>1</v>
      </c>
      <c r="H544" t="s">
        <v>1802</v>
      </c>
    </row>
    <row r="545" spans="1:8">
      <c r="A545" t="s">
        <v>67</v>
      </c>
      <c r="B545" t="s">
        <v>1782</v>
      </c>
      <c r="C545">
        <v>48</v>
      </c>
      <c r="D545">
        <v>192</v>
      </c>
      <c r="E545" t="s">
        <v>1636</v>
      </c>
      <c r="F545">
        <v>6552</v>
      </c>
      <c r="G545">
        <v>1</v>
      </c>
      <c r="H545" t="s">
        <v>1803</v>
      </c>
    </row>
    <row r="546" spans="1:8">
      <c r="A546" t="s">
        <v>67</v>
      </c>
      <c r="B546" t="s">
        <v>1782</v>
      </c>
      <c r="C546">
        <v>64</v>
      </c>
      <c r="D546">
        <v>256</v>
      </c>
      <c r="E546" t="s">
        <v>1640</v>
      </c>
      <c r="F546">
        <v>8736</v>
      </c>
      <c r="G546">
        <v>1</v>
      </c>
      <c r="H546" t="s">
        <v>1804</v>
      </c>
    </row>
    <row r="547" spans="1:8">
      <c r="A547" t="s">
        <v>67</v>
      </c>
      <c r="B547" t="s">
        <v>1782</v>
      </c>
      <c r="C547">
        <v>80</v>
      </c>
      <c r="D547">
        <v>320</v>
      </c>
      <c r="E547" t="s">
        <v>1719</v>
      </c>
      <c r="F547">
        <v>10920</v>
      </c>
      <c r="G547">
        <v>1</v>
      </c>
      <c r="H547" t="s">
        <v>1805</v>
      </c>
    </row>
    <row r="548" spans="1:8">
      <c r="A548" t="s">
        <v>67</v>
      </c>
      <c r="B548" t="s">
        <v>1806</v>
      </c>
      <c r="C548">
        <v>1</v>
      </c>
      <c r="D548">
        <v>1</v>
      </c>
      <c r="E548" t="s">
        <v>1607</v>
      </c>
      <c r="F548">
        <v>32</v>
      </c>
      <c r="G548">
        <v>1</v>
      </c>
      <c r="H548" t="s">
        <v>1807</v>
      </c>
    </row>
    <row r="549" spans="1:8">
      <c r="A549" t="s">
        <v>67</v>
      </c>
      <c r="B549" t="s">
        <v>1806</v>
      </c>
      <c r="C549">
        <v>1</v>
      </c>
      <c r="D549">
        <v>2</v>
      </c>
      <c r="E549" t="s">
        <v>1608</v>
      </c>
      <c r="F549">
        <v>64</v>
      </c>
      <c r="G549">
        <v>1</v>
      </c>
      <c r="H549" t="s">
        <v>1808</v>
      </c>
    </row>
    <row r="550" spans="1:8">
      <c r="A550" t="s">
        <v>67</v>
      </c>
      <c r="B550" t="s">
        <v>1806</v>
      </c>
      <c r="C550">
        <v>1</v>
      </c>
      <c r="D550">
        <v>4</v>
      </c>
      <c r="E550" t="s">
        <v>1610</v>
      </c>
      <c r="F550">
        <v>96</v>
      </c>
      <c r="G550">
        <v>1</v>
      </c>
      <c r="H550" t="s">
        <v>1809</v>
      </c>
    </row>
    <row r="551" spans="1:8">
      <c r="A551" t="s">
        <v>67</v>
      </c>
      <c r="B551" t="s">
        <v>1806</v>
      </c>
      <c r="C551">
        <v>2</v>
      </c>
      <c r="D551">
        <v>4</v>
      </c>
      <c r="E551" t="s">
        <v>1612</v>
      </c>
      <c r="F551">
        <v>128</v>
      </c>
      <c r="G551">
        <v>1</v>
      </c>
      <c r="H551" t="s">
        <v>1810</v>
      </c>
    </row>
    <row r="552" spans="1:8">
      <c r="A552" t="s">
        <v>67</v>
      </c>
      <c r="B552" t="s">
        <v>1806</v>
      </c>
      <c r="C552">
        <v>2</v>
      </c>
      <c r="D552">
        <v>8</v>
      </c>
      <c r="E552" t="s">
        <v>1614</v>
      </c>
      <c r="F552">
        <v>192</v>
      </c>
      <c r="G552">
        <v>1</v>
      </c>
      <c r="H552" t="s">
        <v>1811</v>
      </c>
    </row>
    <row r="553" spans="1:8">
      <c r="A553" t="s">
        <v>67</v>
      </c>
      <c r="B553" t="s">
        <v>1806</v>
      </c>
      <c r="C553">
        <v>4</v>
      </c>
      <c r="D553">
        <v>8</v>
      </c>
      <c r="E553" t="s">
        <v>1616</v>
      </c>
      <c r="F553">
        <v>256</v>
      </c>
      <c r="G553">
        <v>1</v>
      </c>
      <c r="H553" t="s">
        <v>1812</v>
      </c>
    </row>
    <row r="554" spans="1:8">
      <c r="A554" t="s">
        <v>67</v>
      </c>
      <c r="B554" t="s">
        <v>1806</v>
      </c>
      <c r="C554">
        <v>4</v>
      </c>
      <c r="D554">
        <v>16</v>
      </c>
      <c r="E554" t="s">
        <v>1618</v>
      </c>
      <c r="F554">
        <v>384</v>
      </c>
      <c r="G554">
        <v>1</v>
      </c>
      <c r="H554" t="s">
        <v>1813</v>
      </c>
    </row>
    <row r="555" spans="1:8">
      <c r="A555" t="s">
        <v>67</v>
      </c>
      <c r="B555" t="s">
        <v>1806</v>
      </c>
      <c r="C555">
        <v>8</v>
      </c>
      <c r="D555">
        <v>16</v>
      </c>
      <c r="E555" t="s">
        <v>1620</v>
      </c>
      <c r="F555">
        <v>512</v>
      </c>
      <c r="G555">
        <v>1</v>
      </c>
      <c r="H555" t="s">
        <v>1814</v>
      </c>
    </row>
    <row r="556" spans="1:8">
      <c r="A556" t="s">
        <v>67</v>
      </c>
      <c r="B556" t="s">
        <v>1806</v>
      </c>
      <c r="C556">
        <v>8</v>
      </c>
      <c r="D556">
        <v>32</v>
      </c>
      <c r="E556" t="s">
        <v>1622</v>
      </c>
      <c r="F556">
        <v>768</v>
      </c>
      <c r="G556">
        <v>1</v>
      </c>
      <c r="H556" t="s">
        <v>1815</v>
      </c>
    </row>
    <row r="557" spans="1:8">
      <c r="A557" t="s">
        <v>67</v>
      </c>
      <c r="B557" t="s">
        <v>1806</v>
      </c>
      <c r="C557">
        <v>16</v>
      </c>
      <c r="D557">
        <v>32</v>
      </c>
      <c r="E557" t="s">
        <v>1624</v>
      </c>
      <c r="F557">
        <v>1024</v>
      </c>
      <c r="G557">
        <v>1</v>
      </c>
      <c r="H557" t="s">
        <v>1816</v>
      </c>
    </row>
    <row r="558" spans="1:8">
      <c r="A558" t="s">
        <v>67</v>
      </c>
      <c r="B558" t="s">
        <v>1806</v>
      </c>
      <c r="C558">
        <v>16</v>
      </c>
      <c r="D558">
        <v>64</v>
      </c>
      <c r="E558" t="s">
        <v>1626</v>
      </c>
      <c r="F558">
        <v>1536</v>
      </c>
      <c r="G558">
        <v>1</v>
      </c>
      <c r="H558" t="s">
        <v>1817</v>
      </c>
    </row>
    <row r="559" spans="1:8">
      <c r="A559" t="s">
        <v>67</v>
      </c>
      <c r="B559" t="s">
        <v>1806</v>
      </c>
      <c r="C559">
        <v>32</v>
      </c>
      <c r="D559">
        <v>64</v>
      </c>
      <c r="E559" t="s">
        <v>1628</v>
      </c>
      <c r="F559">
        <v>2048</v>
      </c>
      <c r="G559">
        <v>1</v>
      </c>
      <c r="H559" t="s">
        <v>1818</v>
      </c>
    </row>
    <row r="560" spans="1:8">
      <c r="A560" t="s">
        <v>67</v>
      </c>
      <c r="B560" t="s">
        <v>1806</v>
      </c>
      <c r="C560">
        <v>32</v>
      </c>
      <c r="D560">
        <v>128</v>
      </c>
      <c r="E560" t="s">
        <v>1630</v>
      </c>
      <c r="F560">
        <v>3072</v>
      </c>
      <c r="G560">
        <v>1</v>
      </c>
      <c r="H560" t="s">
        <v>1819</v>
      </c>
    </row>
    <row r="561" spans="1:8">
      <c r="A561" t="s">
        <v>67</v>
      </c>
      <c r="B561" t="s">
        <v>1806</v>
      </c>
      <c r="C561">
        <v>64</v>
      </c>
      <c r="D561">
        <v>128</v>
      </c>
      <c r="E561" t="s">
        <v>1659</v>
      </c>
      <c r="F561">
        <v>4096</v>
      </c>
      <c r="G561">
        <v>1</v>
      </c>
      <c r="H561" t="s">
        <v>1820</v>
      </c>
    </row>
    <row r="562" spans="1:8">
      <c r="A562" t="s">
        <v>67</v>
      </c>
      <c r="B562" t="s">
        <v>1806</v>
      </c>
      <c r="C562">
        <v>64</v>
      </c>
      <c r="D562">
        <v>256</v>
      </c>
      <c r="E562" t="s">
        <v>1640</v>
      </c>
      <c r="F562">
        <v>6144</v>
      </c>
      <c r="G562">
        <v>1</v>
      </c>
      <c r="H562" t="s">
        <v>1821</v>
      </c>
    </row>
    <row r="563" spans="1:8">
      <c r="A563" t="s">
        <v>67</v>
      </c>
      <c r="B563" t="s">
        <v>1806</v>
      </c>
      <c r="C563">
        <v>128</v>
      </c>
      <c r="D563">
        <v>448</v>
      </c>
      <c r="E563" t="s">
        <v>1822</v>
      </c>
      <c r="F563">
        <v>11264</v>
      </c>
      <c r="G563">
        <v>1</v>
      </c>
      <c r="H563" t="s">
        <v>1823</v>
      </c>
    </row>
    <row r="564" spans="1:8">
      <c r="A564" t="s">
        <v>67</v>
      </c>
      <c r="B564" t="s">
        <v>1824</v>
      </c>
      <c r="C564">
        <v>1</v>
      </c>
      <c r="D564">
        <v>1</v>
      </c>
      <c r="E564" t="s">
        <v>1607</v>
      </c>
      <c r="F564">
        <v>42</v>
      </c>
      <c r="G564">
        <v>1</v>
      </c>
      <c r="H564" t="s">
        <v>1825</v>
      </c>
    </row>
    <row r="565" spans="1:8">
      <c r="A565" t="s">
        <v>67</v>
      </c>
      <c r="B565" t="s">
        <v>1824</v>
      </c>
      <c r="C565">
        <v>1</v>
      </c>
      <c r="D565">
        <v>2</v>
      </c>
      <c r="E565" t="s">
        <v>1608</v>
      </c>
      <c r="F565">
        <v>79</v>
      </c>
      <c r="G565">
        <v>1</v>
      </c>
      <c r="H565" t="s">
        <v>1826</v>
      </c>
    </row>
    <row r="566" spans="1:8">
      <c r="A566" t="s">
        <v>67</v>
      </c>
      <c r="B566" t="s">
        <v>1824</v>
      </c>
      <c r="C566">
        <v>1</v>
      </c>
      <c r="D566">
        <v>4</v>
      </c>
      <c r="E566" t="s">
        <v>1610</v>
      </c>
      <c r="F566">
        <v>135</v>
      </c>
      <c r="G566">
        <v>1</v>
      </c>
      <c r="H566" t="s">
        <v>1828</v>
      </c>
    </row>
    <row r="567" spans="1:8">
      <c r="A567" t="s">
        <v>67</v>
      </c>
      <c r="B567" t="s">
        <v>1824</v>
      </c>
      <c r="C567">
        <v>2</v>
      </c>
      <c r="D567">
        <v>2</v>
      </c>
      <c r="E567" t="s">
        <v>1829</v>
      </c>
      <c r="F567">
        <v>135</v>
      </c>
      <c r="G567">
        <v>1</v>
      </c>
      <c r="H567" t="s">
        <v>1830</v>
      </c>
    </row>
    <row r="568" spans="1:8">
      <c r="A568" t="s">
        <v>67</v>
      </c>
      <c r="B568" t="s">
        <v>1824</v>
      </c>
      <c r="C568">
        <v>2</v>
      </c>
      <c r="D568">
        <v>4</v>
      </c>
      <c r="E568" t="s">
        <v>1612</v>
      </c>
      <c r="F568">
        <v>179</v>
      </c>
      <c r="G568">
        <v>1</v>
      </c>
      <c r="H568" t="s">
        <v>1831</v>
      </c>
    </row>
    <row r="569" spans="1:8">
      <c r="A569" t="s">
        <v>67</v>
      </c>
      <c r="B569" t="s">
        <v>1824</v>
      </c>
      <c r="C569">
        <v>2</v>
      </c>
      <c r="D569">
        <v>8</v>
      </c>
      <c r="E569" t="s">
        <v>1614</v>
      </c>
      <c r="F569">
        <v>270</v>
      </c>
      <c r="G569">
        <v>1</v>
      </c>
      <c r="H569" t="s">
        <v>1832</v>
      </c>
    </row>
    <row r="570" spans="1:8">
      <c r="A570" t="s">
        <v>67</v>
      </c>
      <c r="B570" t="s">
        <v>1824</v>
      </c>
      <c r="C570">
        <v>4</v>
      </c>
      <c r="D570">
        <v>8</v>
      </c>
      <c r="E570" t="s">
        <v>1616</v>
      </c>
      <c r="F570">
        <v>360</v>
      </c>
      <c r="G570">
        <v>1</v>
      </c>
      <c r="H570" t="s">
        <v>1833</v>
      </c>
    </row>
    <row r="571" spans="1:8">
      <c r="A571" t="s">
        <v>67</v>
      </c>
      <c r="B571" t="s">
        <v>1824</v>
      </c>
      <c r="C571">
        <v>4</v>
      </c>
      <c r="D571">
        <v>16</v>
      </c>
      <c r="E571" t="s">
        <v>1618</v>
      </c>
      <c r="F571">
        <v>540</v>
      </c>
      <c r="G571">
        <v>1</v>
      </c>
      <c r="H571" t="s">
        <v>1834</v>
      </c>
    </row>
    <row r="572" spans="1:8">
      <c r="A572" t="s">
        <v>67</v>
      </c>
      <c r="B572" t="s">
        <v>1824</v>
      </c>
      <c r="C572">
        <v>8</v>
      </c>
      <c r="D572">
        <v>16</v>
      </c>
      <c r="E572" t="s">
        <v>1620</v>
      </c>
      <c r="F572">
        <v>720</v>
      </c>
      <c r="G572">
        <v>1</v>
      </c>
      <c r="H572" t="s">
        <v>1835</v>
      </c>
    </row>
    <row r="573" spans="1:8">
      <c r="A573" t="s">
        <v>67</v>
      </c>
      <c r="B573" t="s">
        <v>1824</v>
      </c>
      <c r="C573">
        <v>8</v>
      </c>
      <c r="D573">
        <v>32</v>
      </c>
      <c r="E573" t="s">
        <v>1622</v>
      </c>
      <c r="F573">
        <v>1080</v>
      </c>
      <c r="G573">
        <v>1</v>
      </c>
      <c r="H573" t="s">
        <v>1836</v>
      </c>
    </row>
    <row r="574" spans="1:8">
      <c r="A574" t="s">
        <v>67</v>
      </c>
      <c r="B574" t="s">
        <v>1824</v>
      </c>
      <c r="C574">
        <v>12</v>
      </c>
      <c r="D574">
        <v>24</v>
      </c>
      <c r="E574" t="s">
        <v>1769</v>
      </c>
      <c r="F574">
        <v>1080</v>
      </c>
      <c r="G574">
        <v>1</v>
      </c>
      <c r="H574" t="s">
        <v>1837</v>
      </c>
    </row>
    <row r="575" spans="1:8">
      <c r="A575" t="s">
        <v>67</v>
      </c>
      <c r="B575" t="s">
        <v>1824</v>
      </c>
      <c r="C575">
        <v>12</v>
      </c>
      <c r="D575">
        <v>48</v>
      </c>
      <c r="E575" t="s">
        <v>1793</v>
      </c>
      <c r="F575">
        <v>1620</v>
      </c>
      <c r="G575">
        <v>1</v>
      </c>
      <c r="H575" t="s">
        <v>1838</v>
      </c>
    </row>
    <row r="576" spans="1:8">
      <c r="A576" t="s">
        <v>67</v>
      </c>
      <c r="B576" t="s">
        <v>1824</v>
      </c>
      <c r="C576">
        <v>16</v>
      </c>
      <c r="D576">
        <v>32</v>
      </c>
      <c r="E576" t="s">
        <v>1624</v>
      </c>
      <c r="F576">
        <v>1440</v>
      </c>
      <c r="G576">
        <v>1</v>
      </c>
      <c r="H576" t="s">
        <v>1839</v>
      </c>
    </row>
    <row r="577" spans="1:8">
      <c r="A577" t="s">
        <v>67</v>
      </c>
      <c r="B577" t="s">
        <v>1824</v>
      </c>
      <c r="C577">
        <v>16</v>
      </c>
      <c r="D577">
        <v>48</v>
      </c>
      <c r="E577" t="s">
        <v>2148</v>
      </c>
      <c r="F577">
        <v>1800</v>
      </c>
      <c r="G577">
        <v>1</v>
      </c>
      <c r="H577" t="s">
        <v>2149</v>
      </c>
    </row>
    <row r="578" spans="1:8">
      <c r="A578" t="s">
        <v>67</v>
      </c>
      <c r="B578" t="s">
        <v>1824</v>
      </c>
      <c r="C578">
        <v>16</v>
      </c>
      <c r="D578">
        <v>64</v>
      </c>
      <c r="E578" t="s">
        <v>1626</v>
      </c>
      <c r="F578">
        <v>2160</v>
      </c>
      <c r="G578">
        <v>1</v>
      </c>
      <c r="H578" t="s">
        <v>1840</v>
      </c>
    </row>
    <row r="579" spans="1:8">
      <c r="A579" t="s">
        <v>67</v>
      </c>
      <c r="B579" t="s">
        <v>1824</v>
      </c>
      <c r="C579">
        <v>24</v>
      </c>
      <c r="D579">
        <v>48</v>
      </c>
      <c r="E579" t="s">
        <v>1680</v>
      </c>
      <c r="F579">
        <v>2160</v>
      </c>
      <c r="G579">
        <v>1</v>
      </c>
      <c r="H579" t="s">
        <v>1841</v>
      </c>
    </row>
    <row r="580" spans="1:8">
      <c r="A580" t="s">
        <v>67</v>
      </c>
      <c r="B580" t="s">
        <v>1824</v>
      </c>
      <c r="C580">
        <v>24</v>
      </c>
      <c r="D580">
        <v>96</v>
      </c>
      <c r="E580" t="s">
        <v>1682</v>
      </c>
      <c r="F580">
        <v>3240</v>
      </c>
      <c r="G580">
        <v>1</v>
      </c>
      <c r="H580" t="s">
        <v>1842</v>
      </c>
    </row>
    <row r="581" spans="1:8">
      <c r="A581" t="s">
        <v>67</v>
      </c>
      <c r="B581" t="s">
        <v>1824</v>
      </c>
      <c r="C581">
        <v>32</v>
      </c>
      <c r="D581">
        <v>64</v>
      </c>
      <c r="E581" t="s">
        <v>1628</v>
      </c>
      <c r="F581">
        <v>2880</v>
      </c>
      <c r="G581">
        <v>1</v>
      </c>
      <c r="H581" t="s">
        <v>1843</v>
      </c>
    </row>
    <row r="582" spans="1:8">
      <c r="A582" t="s">
        <v>67</v>
      </c>
      <c r="B582" t="s">
        <v>1824</v>
      </c>
      <c r="C582">
        <v>32</v>
      </c>
      <c r="D582">
        <v>128</v>
      </c>
      <c r="E582" t="s">
        <v>1630</v>
      </c>
      <c r="F582">
        <v>4320</v>
      </c>
      <c r="G582">
        <v>1</v>
      </c>
      <c r="H582" t="s">
        <v>1844</v>
      </c>
    </row>
    <row r="583" spans="1:8">
      <c r="A583" t="s">
        <v>67</v>
      </c>
      <c r="B583" t="s">
        <v>1824</v>
      </c>
      <c r="C583">
        <v>56</v>
      </c>
      <c r="D583">
        <v>224</v>
      </c>
      <c r="E583" t="s">
        <v>1845</v>
      </c>
      <c r="F583">
        <v>7560</v>
      </c>
      <c r="G583">
        <v>1</v>
      </c>
      <c r="H583" t="s">
        <v>1846</v>
      </c>
    </row>
    <row r="584" spans="1:8">
      <c r="A584" t="s">
        <v>67</v>
      </c>
      <c r="B584" t="s">
        <v>1869</v>
      </c>
      <c r="C584">
        <v>16</v>
      </c>
      <c r="D584">
        <v>64</v>
      </c>
      <c r="E584" t="s">
        <v>1626</v>
      </c>
      <c r="F584">
        <v>2608</v>
      </c>
      <c r="G584">
        <v>1</v>
      </c>
      <c r="H584" t="s">
        <v>1870</v>
      </c>
    </row>
    <row r="585" spans="1:8">
      <c r="A585" t="s">
        <v>67</v>
      </c>
      <c r="B585" t="s">
        <v>1869</v>
      </c>
      <c r="C585">
        <v>32</v>
      </c>
      <c r="D585">
        <v>128</v>
      </c>
      <c r="E585" t="s">
        <v>1630</v>
      </c>
      <c r="F585">
        <v>5216</v>
      </c>
      <c r="G585">
        <v>1</v>
      </c>
      <c r="H585" t="s">
        <v>1871</v>
      </c>
    </row>
    <row r="586" spans="1:8">
      <c r="A586" t="s">
        <v>67</v>
      </c>
      <c r="B586" t="s">
        <v>1869</v>
      </c>
      <c r="C586">
        <v>64</v>
      </c>
      <c r="D586">
        <v>256</v>
      </c>
      <c r="E586" t="s">
        <v>1640</v>
      </c>
      <c r="F586">
        <v>10432</v>
      </c>
      <c r="G586">
        <v>1</v>
      </c>
      <c r="H586" t="s">
        <v>1872</v>
      </c>
    </row>
    <row r="587" spans="1:8">
      <c r="A587" t="s">
        <v>67</v>
      </c>
      <c r="B587" t="s">
        <v>1869</v>
      </c>
      <c r="C587">
        <v>84</v>
      </c>
      <c r="D587">
        <v>320</v>
      </c>
      <c r="E587" t="s">
        <v>1873</v>
      </c>
      <c r="F587">
        <v>12824</v>
      </c>
      <c r="G587">
        <v>1</v>
      </c>
      <c r="H587" t="s">
        <v>1874</v>
      </c>
    </row>
    <row r="588" spans="1:8">
      <c r="A588" t="s">
        <v>67</v>
      </c>
      <c r="B588" t="s">
        <v>1875</v>
      </c>
      <c r="C588">
        <v>16</v>
      </c>
      <c r="D588">
        <v>64</v>
      </c>
      <c r="E588" t="s">
        <v>1626</v>
      </c>
      <c r="F588">
        <v>2804</v>
      </c>
      <c r="G588">
        <v>1</v>
      </c>
      <c r="H588" t="s">
        <v>1876</v>
      </c>
    </row>
    <row r="589" spans="1:8">
      <c r="A589" t="s">
        <v>67</v>
      </c>
      <c r="B589" t="s">
        <v>1875</v>
      </c>
      <c r="C589">
        <v>32</v>
      </c>
      <c r="D589">
        <v>128</v>
      </c>
      <c r="E589" t="s">
        <v>1630</v>
      </c>
      <c r="F589">
        <v>5608</v>
      </c>
      <c r="G589">
        <v>1</v>
      </c>
      <c r="H589" t="s">
        <v>1878</v>
      </c>
    </row>
    <row r="590" spans="1:8">
      <c r="A590" t="s">
        <v>67</v>
      </c>
      <c r="B590" t="s">
        <v>1875</v>
      </c>
      <c r="C590">
        <v>64</v>
      </c>
      <c r="D590">
        <v>256</v>
      </c>
      <c r="E590" t="s">
        <v>1640</v>
      </c>
      <c r="F590">
        <v>11216</v>
      </c>
      <c r="G590">
        <v>1</v>
      </c>
      <c r="H590" t="s">
        <v>1879</v>
      </c>
    </row>
    <row r="591" spans="1:8">
      <c r="A591" t="s">
        <v>67</v>
      </c>
      <c r="B591" t="s">
        <v>1880</v>
      </c>
      <c r="C591">
        <v>8</v>
      </c>
      <c r="D591">
        <v>32</v>
      </c>
      <c r="E591" t="s">
        <v>1622</v>
      </c>
      <c r="F591">
        <v>1404</v>
      </c>
      <c r="G591">
        <v>1</v>
      </c>
      <c r="H591" t="s">
        <v>1881</v>
      </c>
    </row>
    <row r="592" spans="1:8">
      <c r="A592" t="s">
        <v>67</v>
      </c>
      <c r="B592" t="s">
        <v>1880</v>
      </c>
      <c r="C592">
        <v>16</v>
      </c>
      <c r="D592">
        <v>64</v>
      </c>
      <c r="E592" t="s">
        <v>1626</v>
      </c>
      <c r="F592">
        <v>2808</v>
      </c>
      <c r="G592">
        <v>1</v>
      </c>
      <c r="H592" t="s">
        <v>1882</v>
      </c>
    </row>
    <row r="593" spans="1:8">
      <c r="A593" t="s">
        <v>67</v>
      </c>
      <c r="B593" t="s">
        <v>1880</v>
      </c>
      <c r="C593">
        <v>24</v>
      </c>
      <c r="D593">
        <v>96</v>
      </c>
      <c r="E593" t="s">
        <v>1682</v>
      </c>
      <c r="F593">
        <v>4512</v>
      </c>
      <c r="G593">
        <v>1</v>
      </c>
      <c r="H593" t="s">
        <v>1883</v>
      </c>
    </row>
    <row r="594" spans="1:8">
      <c r="A594" t="s">
        <v>67</v>
      </c>
      <c r="B594" t="s">
        <v>1880</v>
      </c>
      <c r="C594">
        <v>32</v>
      </c>
      <c r="D594">
        <v>128</v>
      </c>
      <c r="E594" t="s">
        <v>1630</v>
      </c>
      <c r="F594">
        <v>6216</v>
      </c>
      <c r="G594">
        <v>1</v>
      </c>
      <c r="H594" t="s">
        <v>1884</v>
      </c>
    </row>
    <row r="595" spans="1:8">
      <c r="A595" t="s">
        <v>67</v>
      </c>
      <c r="B595" t="s">
        <v>1880</v>
      </c>
      <c r="C595">
        <v>64</v>
      </c>
      <c r="D595">
        <v>256</v>
      </c>
      <c r="E595" t="s">
        <v>1640</v>
      </c>
      <c r="F595">
        <v>11232</v>
      </c>
      <c r="G595">
        <v>1</v>
      </c>
      <c r="H595" t="s">
        <v>1885</v>
      </c>
    </row>
    <row r="596" spans="1:8">
      <c r="A596" t="s">
        <v>67</v>
      </c>
      <c r="B596" t="s">
        <v>1880</v>
      </c>
      <c r="C596">
        <v>76</v>
      </c>
      <c r="D596">
        <v>320</v>
      </c>
      <c r="E596" t="s">
        <v>2126</v>
      </c>
      <c r="F596">
        <v>14456</v>
      </c>
      <c r="G596">
        <v>1</v>
      </c>
      <c r="H596" t="s">
        <v>2150</v>
      </c>
    </row>
    <row r="597" spans="1:8">
      <c r="A597" t="s">
        <v>67</v>
      </c>
      <c r="B597" t="s">
        <v>1886</v>
      </c>
      <c r="C597">
        <v>1</v>
      </c>
      <c r="D597">
        <v>8</v>
      </c>
      <c r="E597" t="s">
        <v>1887</v>
      </c>
      <c r="F597">
        <v>193.6</v>
      </c>
      <c r="G597">
        <v>1</v>
      </c>
      <c r="H597" t="s">
        <v>1888</v>
      </c>
    </row>
    <row r="598" spans="1:8">
      <c r="A598" t="s">
        <v>67</v>
      </c>
      <c r="B598" t="s">
        <v>1886</v>
      </c>
      <c r="C598">
        <v>2</v>
      </c>
      <c r="D598">
        <v>12</v>
      </c>
      <c r="E598" t="s">
        <v>1889</v>
      </c>
      <c r="F598">
        <v>316.8</v>
      </c>
      <c r="G598">
        <v>1</v>
      </c>
      <c r="H598" t="s">
        <v>1890</v>
      </c>
    </row>
    <row r="599" spans="1:8">
      <c r="A599" t="s">
        <v>67</v>
      </c>
      <c r="B599" t="s">
        <v>1886</v>
      </c>
      <c r="C599">
        <v>4</v>
      </c>
      <c r="D599">
        <v>32</v>
      </c>
      <c r="E599" t="s">
        <v>1891</v>
      </c>
      <c r="F599">
        <v>774.4</v>
      </c>
      <c r="G599">
        <v>1</v>
      </c>
      <c r="H599" t="s">
        <v>1892</v>
      </c>
    </row>
    <row r="600" spans="1:8">
      <c r="A600" t="s">
        <v>67</v>
      </c>
      <c r="B600" t="s">
        <v>1886</v>
      </c>
      <c r="C600">
        <v>8</v>
      </c>
      <c r="D600">
        <v>64</v>
      </c>
      <c r="E600" t="s">
        <v>1893</v>
      </c>
      <c r="F600">
        <v>1548.8</v>
      </c>
      <c r="G600">
        <v>1</v>
      </c>
      <c r="H600" t="s">
        <v>1894</v>
      </c>
    </row>
    <row r="601" spans="1:8">
      <c r="A601" t="s">
        <v>67</v>
      </c>
      <c r="B601" t="s">
        <v>1886</v>
      </c>
      <c r="C601">
        <v>16</v>
      </c>
      <c r="D601">
        <v>128</v>
      </c>
      <c r="E601" t="s">
        <v>1895</v>
      </c>
      <c r="F601">
        <v>3097.6</v>
      </c>
      <c r="G601">
        <v>1</v>
      </c>
      <c r="H601" t="s">
        <v>1896</v>
      </c>
    </row>
    <row r="602" spans="1:8">
      <c r="A602" t="s">
        <v>67</v>
      </c>
      <c r="B602" t="s">
        <v>1886</v>
      </c>
      <c r="C602">
        <v>32</v>
      </c>
      <c r="D602">
        <v>256</v>
      </c>
      <c r="E602" t="s">
        <v>1897</v>
      </c>
      <c r="F602">
        <v>6195.2</v>
      </c>
      <c r="G602">
        <v>1</v>
      </c>
      <c r="H602" t="s">
        <v>1898</v>
      </c>
    </row>
    <row r="603" spans="1:8">
      <c r="A603" t="s">
        <v>67</v>
      </c>
      <c r="B603" t="s">
        <v>1886</v>
      </c>
      <c r="C603">
        <v>62</v>
      </c>
      <c r="D603">
        <v>470</v>
      </c>
      <c r="E603" t="s">
        <v>1899</v>
      </c>
      <c r="F603">
        <v>11545.6</v>
      </c>
      <c r="G603">
        <v>1</v>
      </c>
      <c r="H603" t="s">
        <v>1900</v>
      </c>
    </row>
    <row r="604" spans="1:8">
      <c r="A604" t="s">
        <v>67</v>
      </c>
      <c r="B604" t="s">
        <v>1886</v>
      </c>
      <c r="C604">
        <v>64</v>
      </c>
      <c r="D604">
        <v>512</v>
      </c>
      <c r="E604" t="s">
        <v>1901</v>
      </c>
      <c r="F604">
        <v>12390.4</v>
      </c>
      <c r="G604">
        <v>1</v>
      </c>
      <c r="H604" t="s">
        <v>1902</v>
      </c>
    </row>
    <row r="605" spans="1:8">
      <c r="A605" t="s">
        <v>67</v>
      </c>
      <c r="B605" t="s">
        <v>1886</v>
      </c>
      <c r="C605">
        <v>124</v>
      </c>
      <c r="D605">
        <v>940</v>
      </c>
      <c r="E605" t="s">
        <v>1903</v>
      </c>
      <c r="F605">
        <v>23091.200000000001</v>
      </c>
      <c r="G605">
        <v>1</v>
      </c>
      <c r="H605" t="s">
        <v>1904</v>
      </c>
    </row>
    <row r="606" spans="1:8">
      <c r="A606" t="s">
        <v>67</v>
      </c>
      <c r="B606" t="s">
        <v>1905</v>
      </c>
      <c r="C606">
        <v>1</v>
      </c>
      <c r="D606">
        <v>8</v>
      </c>
      <c r="E606" t="s">
        <v>1887</v>
      </c>
      <c r="F606">
        <v>123.2</v>
      </c>
      <c r="G606">
        <v>1</v>
      </c>
      <c r="H606" t="s">
        <v>1906</v>
      </c>
    </row>
    <row r="607" spans="1:8">
      <c r="A607" t="s">
        <v>67</v>
      </c>
      <c r="B607" t="s">
        <v>1905</v>
      </c>
      <c r="C607">
        <v>4</v>
      </c>
      <c r="D607">
        <v>32</v>
      </c>
      <c r="E607" t="s">
        <v>1891</v>
      </c>
      <c r="F607">
        <v>492.8</v>
      </c>
      <c r="G607">
        <v>1</v>
      </c>
      <c r="H607" t="s">
        <v>1907</v>
      </c>
    </row>
    <row r="608" spans="1:8">
      <c r="A608" t="s">
        <v>67</v>
      </c>
      <c r="B608" t="s">
        <v>1905</v>
      </c>
      <c r="C608">
        <v>8</v>
      </c>
      <c r="D608">
        <v>64</v>
      </c>
      <c r="E608" t="s">
        <v>1893</v>
      </c>
      <c r="F608">
        <v>985.6</v>
      </c>
      <c r="G608">
        <v>1</v>
      </c>
      <c r="H608" t="s">
        <v>1909</v>
      </c>
    </row>
    <row r="609" spans="1:8">
      <c r="A609" t="s">
        <v>67</v>
      </c>
      <c r="B609" t="s">
        <v>1905</v>
      </c>
      <c r="C609">
        <v>16</v>
      </c>
      <c r="D609">
        <v>128</v>
      </c>
      <c r="E609" t="s">
        <v>1895</v>
      </c>
      <c r="F609">
        <v>1971.2</v>
      </c>
      <c r="G609">
        <v>1</v>
      </c>
      <c r="H609" t="s">
        <v>1910</v>
      </c>
    </row>
    <row r="610" spans="1:8">
      <c r="A610" t="s">
        <v>67</v>
      </c>
      <c r="B610" t="s">
        <v>1905</v>
      </c>
      <c r="C610">
        <v>32</v>
      </c>
      <c r="D610">
        <v>256</v>
      </c>
      <c r="E610" t="s">
        <v>1897</v>
      </c>
      <c r="F610">
        <v>3942.4</v>
      </c>
      <c r="G610">
        <v>1</v>
      </c>
      <c r="H610" t="s">
        <v>1911</v>
      </c>
    </row>
    <row r="611" spans="1:8">
      <c r="A611" t="s">
        <v>67</v>
      </c>
      <c r="B611" t="s">
        <v>1905</v>
      </c>
      <c r="C611">
        <v>48</v>
      </c>
      <c r="D611">
        <v>384</v>
      </c>
      <c r="E611" t="s">
        <v>1912</v>
      </c>
      <c r="F611">
        <v>5913.6</v>
      </c>
      <c r="G611">
        <v>1</v>
      </c>
      <c r="H611" t="s">
        <v>1913</v>
      </c>
    </row>
    <row r="612" spans="1:8">
      <c r="A612" t="s">
        <v>67</v>
      </c>
      <c r="B612" t="s">
        <v>1914</v>
      </c>
      <c r="C612">
        <v>1</v>
      </c>
      <c r="D612">
        <v>8</v>
      </c>
      <c r="E612" t="s">
        <v>1887</v>
      </c>
      <c r="F612">
        <v>176</v>
      </c>
      <c r="G612">
        <v>1</v>
      </c>
      <c r="H612" t="s">
        <v>1915</v>
      </c>
    </row>
    <row r="613" spans="1:8">
      <c r="A613" t="s">
        <v>67</v>
      </c>
      <c r="B613" t="s">
        <v>1914</v>
      </c>
      <c r="C613">
        <v>2</v>
      </c>
      <c r="D613">
        <v>16</v>
      </c>
      <c r="E613" t="s">
        <v>1916</v>
      </c>
      <c r="F613">
        <v>352</v>
      </c>
      <c r="G613">
        <v>1</v>
      </c>
      <c r="H613" t="s">
        <v>1917</v>
      </c>
    </row>
    <row r="614" spans="1:8">
      <c r="A614" t="s">
        <v>67</v>
      </c>
      <c r="B614" t="s">
        <v>1914</v>
      </c>
      <c r="C614">
        <v>4</v>
      </c>
      <c r="D614">
        <v>32</v>
      </c>
      <c r="E614" t="s">
        <v>1891</v>
      </c>
      <c r="F614">
        <v>704</v>
      </c>
      <c r="G614">
        <v>1</v>
      </c>
      <c r="H614" t="s">
        <v>1918</v>
      </c>
    </row>
    <row r="615" spans="1:8">
      <c r="A615" t="s">
        <v>67</v>
      </c>
      <c r="B615" t="s">
        <v>1914</v>
      </c>
      <c r="C615">
        <v>8</v>
      </c>
      <c r="D615">
        <v>64</v>
      </c>
      <c r="E615" t="s">
        <v>1893</v>
      </c>
      <c r="F615">
        <v>1408</v>
      </c>
      <c r="G615">
        <v>1</v>
      </c>
      <c r="H615" t="s">
        <v>1919</v>
      </c>
    </row>
    <row r="616" spans="1:8">
      <c r="A616" t="s">
        <v>67</v>
      </c>
      <c r="B616" t="s">
        <v>1914</v>
      </c>
      <c r="C616">
        <v>12</v>
      </c>
      <c r="D616">
        <v>96</v>
      </c>
      <c r="E616" t="s">
        <v>1920</v>
      </c>
      <c r="F616">
        <v>2112</v>
      </c>
      <c r="G616">
        <v>1</v>
      </c>
      <c r="H616" t="s">
        <v>1921</v>
      </c>
    </row>
    <row r="617" spans="1:8">
      <c r="A617" t="s">
        <v>67</v>
      </c>
      <c r="B617" t="s">
        <v>1914</v>
      </c>
      <c r="C617">
        <v>16</v>
      </c>
      <c r="D617">
        <v>128</v>
      </c>
      <c r="E617" t="s">
        <v>1895</v>
      </c>
      <c r="F617">
        <v>2816</v>
      </c>
      <c r="G617">
        <v>1</v>
      </c>
      <c r="H617" t="s">
        <v>1922</v>
      </c>
    </row>
    <row r="618" spans="1:8">
      <c r="A618" t="s">
        <v>67</v>
      </c>
      <c r="B618" t="s">
        <v>1914</v>
      </c>
      <c r="C618">
        <v>32</v>
      </c>
      <c r="D618">
        <v>256</v>
      </c>
      <c r="E618" t="s">
        <v>1897</v>
      </c>
      <c r="F618">
        <v>5632</v>
      </c>
      <c r="G618">
        <v>1</v>
      </c>
      <c r="H618" t="s">
        <v>1924</v>
      </c>
    </row>
    <row r="619" spans="1:8">
      <c r="A619" t="s">
        <v>67</v>
      </c>
      <c r="B619" t="s">
        <v>1914</v>
      </c>
      <c r="C619">
        <v>64</v>
      </c>
      <c r="D619">
        <v>512</v>
      </c>
      <c r="E619" t="s">
        <v>1901</v>
      </c>
      <c r="F619">
        <v>11264</v>
      </c>
      <c r="G619">
        <v>1</v>
      </c>
      <c r="H619" t="s">
        <v>1925</v>
      </c>
    </row>
    <row r="620" spans="1:8">
      <c r="A620" t="s">
        <v>67</v>
      </c>
      <c r="B620" t="s">
        <v>1926</v>
      </c>
      <c r="C620">
        <v>1</v>
      </c>
      <c r="D620">
        <v>8</v>
      </c>
      <c r="E620" t="s">
        <v>1887</v>
      </c>
      <c r="F620">
        <v>176</v>
      </c>
      <c r="G620">
        <v>1</v>
      </c>
      <c r="H620" t="s">
        <v>1927</v>
      </c>
    </row>
    <row r="621" spans="1:8">
      <c r="A621" t="s">
        <v>67</v>
      </c>
      <c r="B621" t="s">
        <v>1926</v>
      </c>
      <c r="C621">
        <v>2</v>
      </c>
      <c r="D621">
        <v>16</v>
      </c>
      <c r="E621" t="s">
        <v>1916</v>
      </c>
      <c r="F621">
        <v>352</v>
      </c>
      <c r="G621">
        <v>1</v>
      </c>
      <c r="H621" t="s">
        <v>1929</v>
      </c>
    </row>
    <row r="622" spans="1:8">
      <c r="A622" t="s">
        <v>67</v>
      </c>
      <c r="B622" t="s">
        <v>1926</v>
      </c>
      <c r="C622">
        <v>4</v>
      </c>
      <c r="D622">
        <v>32</v>
      </c>
      <c r="E622" t="s">
        <v>1891</v>
      </c>
      <c r="F622">
        <v>704</v>
      </c>
      <c r="G622">
        <v>1</v>
      </c>
      <c r="H622" t="s">
        <v>1930</v>
      </c>
    </row>
    <row r="623" spans="1:8">
      <c r="A623" t="s">
        <v>67</v>
      </c>
      <c r="B623" t="s">
        <v>1926</v>
      </c>
      <c r="C623">
        <v>8</v>
      </c>
      <c r="D623">
        <v>64</v>
      </c>
      <c r="E623" t="s">
        <v>1893</v>
      </c>
      <c r="F623">
        <v>1408</v>
      </c>
      <c r="G623">
        <v>1</v>
      </c>
      <c r="H623" t="s">
        <v>1931</v>
      </c>
    </row>
    <row r="624" spans="1:8">
      <c r="A624" t="s">
        <v>67</v>
      </c>
      <c r="B624" t="s">
        <v>1926</v>
      </c>
      <c r="C624">
        <v>12</v>
      </c>
      <c r="D624">
        <v>96</v>
      </c>
      <c r="E624" t="s">
        <v>1920</v>
      </c>
      <c r="F624">
        <v>2112</v>
      </c>
      <c r="G624">
        <v>1</v>
      </c>
      <c r="H624" t="s">
        <v>1932</v>
      </c>
    </row>
    <row r="625" spans="1:8">
      <c r="A625" t="s">
        <v>67</v>
      </c>
      <c r="B625" t="s">
        <v>1926</v>
      </c>
      <c r="C625">
        <v>12</v>
      </c>
      <c r="D625">
        <v>144</v>
      </c>
      <c r="E625" t="s">
        <v>1933</v>
      </c>
      <c r="F625">
        <v>2880</v>
      </c>
      <c r="G625">
        <v>1</v>
      </c>
      <c r="H625" t="s">
        <v>1934</v>
      </c>
    </row>
    <row r="626" spans="1:8">
      <c r="A626" t="s">
        <v>67</v>
      </c>
      <c r="B626" t="s">
        <v>1926</v>
      </c>
      <c r="C626">
        <v>16</v>
      </c>
      <c r="D626">
        <v>128</v>
      </c>
      <c r="E626" t="s">
        <v>1895</v>
      </c>
      <c r="F626">
        <v>2816</v>
      </c>
      <c r="G626">
        <v>1</v>
      </c>
      <c r="H626" t="s">
        <v>1935</v>
      </c>
    </row>
    <row r="627" spans="1:8">
      <c r="A627" t="s">
        <v>67</v>
      </c>
      <c r="B627" t="s">
        <v>1926</v>
      </c>
      <c r="C627">
        <v>16</v>
      </c>
      <c r="D627">
        <v>192</v>
      </c>
      <c r="E627" t="s">
        <v>1936</v>
      </c>
      <c r="F627">
        <v>3840</v>
      </c>
      <c r="G627">
        <v>1</v>
      </c>
      <c r="H627" t="s">
        <v>1937</v>
      </c>
    </row>
    <row r="628" spans="1:8">
      <c r="A628" t="s">
        <v>67</v>
      </c>
      <c r="B628" t="s">
        <v>1926</v>
      </c>
      <c r="C628">
        <v>24</v>
      </c>
      <c r="D628">
        <v>192</v>
      </c>
      <c r="E628" t="s">
        <v>1965</v>
      </c>
      <c r="F628">
        <v>4224</v>
      </c>
      <c r="G628">
        <v>1</v>
      </c>
      <c r="H628" t="s">
        <v>2151</v>
      </c>
    </row>
    <row r="629" spans="1:8">
      <c r="A629" t="s">
        <v>67</v>
      </c>
      <c r="B629" t="s">
        <v>1926</v>
      </c>
      <c r="C629">
        <v>32</v>
      </c>
      <c r="D629">
        <v>256</v>
      </c>
      <c r="E629" t="s">
        <v>1897</v>
      </c>
      <c r="F629">
        <v>5632</v>
      </c>
      <c r="G629">
        <v>1</v>
      </c>
      <c r="H629" t="s">
        <v>1938</v>
      </c>
    </row>
    <row r="630" spans="1:8">
      <c r="A630" t="s">
        <v>67</v>
      </c>
      <c r="B630" t="s">
        <v>1926</v>
      </c>
      <c r="C630">
        <v>32</v>
      </c>
      <c r="D630">
        <v>384</v>
      </c>
      <c r="E630" t="s">
        <v>1939</v>
      </c>
      <c r="F630">
        <v>7680</v>
      </c>
      <c r="G630">
        <v>1</v>
      </c>
      <c r="H630" t="s">
        <v>1940</v>
      </c>
    </row>
    <row r="631" spans="1:8">
      <c r="A631" t="s">
        <v>67</v>
      </c>
      <c r="B631" t="s">
        <v>1926</v>
      </c>
      <c r="C631">
        <v>64</v>
      </c>
      <c r="D631">
        <v>512</v>
      </c>
      <c r="E631" t="s">
        <v>1901</v>
      </c>
      <c r="F631">
        <v>11264</v>
      </c>
      <c r="G631">
        <v>1</v>
      </c>
      <c r="H631" t="s">
        <v>1941</v>
      </c>
    </row>
    <row r="632" spans="1:8">
      <c r="A632" t="s">
        <v>67</v>
      </c>
      <c r="B632" t="s">
        <v>1926</v>
      </c>
      <c r="C632">
        <v>72</v>
      </c>
      <c r="D632">
        <v>648</v>
      </c>
      <c r="E632" t="s">
        <v>1943</v>
      </c>
      <c r="F632">
        <v>13824</v>
      </c>
      <c r="G632">
        <v>1</v>
      </c>
      <c r="H632" t="s">
        <v>1944</v>
      </c>
    </row>
    <row r="633" spans="1:8">
      <c r="A633" t="s">
        <v>67</v>
      </c>
      <c r="B633" t="s">
        <v>1945</v>
      </c>
      <c r="C633">
        <v>1</v>
      </c>
      <c r="D633">
        <v>8</v>
      </c>
      <c r="E633" t="s">
        <v>1887</v>
      </c>
      <c r="F633">
        <v>176</v>
      </c>
      <c r="G633">
        <v>1</v>
      </c>
      <c r="H633" t="s">
        <v>1946</v>
      </c>
    </row>
    <row r="634" spans="1:8">
      <c r="A634" t="s">
        <v>67</v>
      </c>
      <c r="B634" t="s">
        <v>1945</v>
      </c>
      <c r="C634">
        <v>2</v>
      </c>
      <c r="D634">
        <v>16</v>
      </c>
      <c r="E634" t="s">
        <v>1916</v>
      </c>
      <c r="F634">
        <v>352</v>
      </c>
      <c r="G634">
        <v>1</v>
      </c>
      <c r="H634" t="s">
        <v>1947</v>
      </c>
    </row>
    <row r="635" spans="1:8">
      <c r="A635" t="s">
        <v>67</v>
      </c>
      <c r="B635" t="s">
        <v>1945</v>
      </c>
      <c r="C635">
        <v>4</v>
      </c>
      <c r="D635">
        <v>32</v>
      </c>
      <c r="E635" t="s">
        <v>1891</v>
      </c>
      <c r="F635">
        <v>704</v>
      </c>
      <c r="G635">
        <v>1</v>
      </c>
      <c r="H635" t="s">
        <v>1948</v>
      </c>
    </row>
    <row r="636" spans="1:8">
      <c r="A636" t="s">
        <v>67</v>
      </c>
      <c r="B636" t="s">
        <v>1945</v>
      </c>
      <c r="C636">
        <v>8</v>
      </c>
      <c r="D636">
        <v>64</v>
      </c>
      <c r="E636" t="s">
        <v>1893</v>
      </c>
      <c r="F636">
        <v>1408</v>
      </c>
      <c r="G636">
        <v>1</v>
      </c>
      <c r="H636" t="s">
        <v>1949</v>
      </c>
    </row>
    <row r="637" spans="1:8">
      <c r="A637" t="s">
        <v>67</v>
      </c>
      <c r="B637" t="s">
        <v>1945</v>
      </c>
      <c r="C637">
        <v>12</v>
      </c>
      <c r="D637">
        <v>96</v>
      </c>
      <c r="E637" t="s">
        <v>1920</v>
      </c>
      <c r="F637">
        <v>2112</v>
      </c>
      <c r="G637">
        <v>1</v>
      </c>
      <c r="H637" t="s">
        <v>1950</v>
      </c>
    </row>
    <row r="638" spans="1:8">
      <c r="A638" t="s">
        <v>67</v>
      </c>
      <c r="B638" t="s">
        <v>1945</v>
      </c>
      <c r="C638">
        <v>12</v>
      </c>
      <c r="D638">
        <v>144</v>
      </c>
      <c r="E638" t="s">
        <v>1933</v>
      </c>
      <c r="F638">
        <v>2880</v>
      </c>
      <c r="G638">
        <v>1</v>
      </c>
      <c r="H638" t="s">
        <v>1951</v>
      </c>
    </row>
    <row r="639" spans="1:8">
      <c r="A639" t="s">
        <v>67</v>
      </c>
      <c r="B639" t="s">
        <v>1945</v>
      </c>
      <c r="C639">
        <v>16</v>
      </c>
      <c r="D639">
        <v>128</v>
      </c>
      <c r="E639" t="s">
        <v>1895</v>
      </c>
      <c r="F639">
        <v>2816</v>
      </c>
      <c r="G639">
        <v>1</v>
      </c>
      <c r="H639" t="s">
        <v>1952</v>
      </c>
    </row>
    <row r="640" spans="1:8">
      <c r="A640" t="s">
        <v>67</v>
      </c>
      <c r="B640" t="s">
        <v>1945</v>
      </c>
      <c r="C640">
        <v>16</v>
      </c>
      <c r="D640">
        <v>192</v>
      </c>
      <c r="E640" t="s">
        <v>1936</v>
      </c>
      <c r="F640">
        <v>3840</v>
      </c>
      <c r="G640">
        <v>1</v>
      </c>
      <c r="H640" t="s">
        <v>1953</v>
      </c>
    </row>
    <row r="641" spans="1:8">
      <c r="A641" t="s">
        <v>67</v>
      </c>
      <c r="B641" t="s">
        <v>1945</v>
      </c>
      <c r="C641">
        <v>32</v>
      </c>
      <c r="D641">
        <v>256</v>
      </c>
      <c r="E641" t="s">
        <v>1897</v>
      </c>
      <c r="F641">
        <v>5632</v>
      </c>
      <c r="G641">
        <v>1</v>
      </c>
      <c r="H641" t="s">
        <v>1954</v>
      </c>
    </row>
    <row r="642" spans="1:8">
      <c r="A642" t="s">
        <v>67</v>
      </c>
      <c r="B642" t="s">
        <v>1945</v>
      </c>
      <c r="C642">
        <v>32</v>
      </c>
      <c r="D642">
        <v>384</v>
      </c>
      <c r="E642" t="s">
        <v>1939</v>
      </c>
      <c r="F642">
        <v>7680</v>
      </c>
      <c r="G642">
        <v>1</v>
      </c>
      <c r="H642" t="s">
        <v>1955</v>
      </c>
    </row>
    <row r="643" spans="1:8">
      <c r="A643" t="s">
        <v>67</v>
      </c>
      <c r="B643" t="s">
        <v>1945</v>
      </c>
      <c r="C643">
        <v>64</v>
      </c>
      <c r="D643">
        <v>512</v>
      </c>
      <c r="E643" t="s">
        <v>1901</v>
      </c>
      <c r="F643">
        <v>11264</v>
      </c>
      <c r="G643">
        <v>1</v>
      </c>
      <c r="H643" t="s">
        <v>1956</v>
      </c>
    </row>
    <row r="644" spans="1:8">
      <c r="A644" t="s">
        <v>67</v>
      </c>
      <c r="B644" t="s">
        <v>1957</v>
      </c>
      <c r="C644">
        <v>1</v>
      </c>
      <c r="D644">
        <v>8</v>
      </c>
      <c r="E644" t="s">
        <v>1887</v>
      </c>
      <c r="F644">
        <v>176</v>
      </c>
      <c r="G644">
        <v>1</v>
      </c>
      <c r="H644" t="s">
        <v>1958</v>
      </c>
    </row>
    <row r="645" spans="1:8">
      <c r="A645" t="s">
        <v>67</v>
      </c>
      <c r="B645" t="s">
        <v>1957</v>
      </c>
      <c r="C645">
        <v>2</v>
      </c>
      <c r="D645">
        <v>16</v>
      </c>
      <c r="E645" t="s">
        <v>1916</v>
      </c>
      <c r="F645">
        <v>352</v>
      </c>
      <c r="G645">
        <v>1</v>
      </c>
      <c r="H645" t="s">
        <v>1959</v>
      </c>
    </row>
    <row r="646" spans="1:8">
      <c r="A646" t="s">
        <v>67</v>
      </c>
      <c r="B646" t="s">
        <v>1957</v>
      </c>
      <c r="C646">
        <v>4</v>
      </c>
      <c r="D646">
        <v>32</v>
      </c>
      <c r="E646" t="s">
        <v>1891</v>
      </c>
      <c r="F646">
        <v>704</v>
      </c>
      <c r="G646">
        <v>1</v>
      </c>
      <c r="H646" t="s">
        <v>1961</v>
      </c>
    </row>
    <row r="647" spans="1:8">
      <c r="A647" t="s">
        <v>67</v>
      </c>
      <c r="B647" t="s">
        <v>1957</v>
      </c>
      <c r="C647">
        <v>8</v>
      </c>
      <c r="D647">
        <v>64</v>
      </c>
      <c r="E647" t="s">
        <v>1893</v>
      </c>
      <c r="F647">
        <v>1408</v>
      </c>
      <c r="G647">
        <v>1</v>
      </c>
      <c r="H647" t="s">
        <v>1962</v>
      </c>
    </row>
    <row r="648" spans="1:8">
      <c r="A648" t="s">
        <v>67</v>
      </c>
      <c r="B648" t="s">
        <v>1957</v>
      </c>
      <c r="C648">
        <v>12</v>
      </c>
      <c r="D648">
        <v>96</v>
      </c>
      <c r="E648" t="s">
        <v>1920</v>
      </c>
      <c r="F648">
        <v>2112</v>
      </c>
      <c r="G648">
        <v>1</v>
      </c>
      <c r="H648" t="s">
        <v>1963</v>
      </c>
    </row>
    <row r="649" spans="1:8">
      <c r="A649" t="s">
        <v>67</v>
      </c>
      <c r="B649" t="s">
        <v>1957</v>
      </c>
      <c r="C649">
        <v>16</v>
      </c>
      <c r="D649">
        <v>128</v>
      </c>
      <c r="E649" t="s">
        <v>1895</v>
      </c>
      <c r="F649">
        <v>2816</v>
      </c>
      <c r="G649">
        <v>1</v>
      </c>
      <c r="H649" t="s">
        <v>1964</v>
      </c>
    </row>
    <row r="650" spans="1:8">
      <c r="A650" t="s">
        <v>67</v>
      </c>
      <c r="B650" t="s">
        <v>1957</v>
      </c>
      <c r="C650">
        <v>24</v>
      </c>
      <c r="D650">
        <v>192</v>
      </c>
      <c r="E650" t="s">
        <v>1965</v>
      </c>
      <c r="F650">
        <v>4224</v>
      </c>
      <c r="G650">
        <v>1</v>
      </c>
      <c r="H650" t="s">
        <v>1966</v>
      </c>
    </row>
    <row r="651" spans="1:8">
      <c r="A651" t="s">
        <v>67</v>
      </c>
      <c r="B651" t="s">
        <v>1957</v>
      </c>
      <c r="C651">
        <v>32</v>
      </c>
      <c r="D651">
        <v>256</v>
      </c>
      <c r="E651" t="s">
        <v>1897</v>
      </c>
      <c r="F651">
        <v>5632</v>
      </c>
      <c r="G651">
        <v>1</v>
      </c>
      <c r="H651" t="s">
        <v>1967</v>
      </c>
    </row>
    <row r="652" spans="1:8">
      <c r="A652" t="s">
        <v>67</v>
      </c>
      <c r="B652" t="s">
        <v>1957</v>
      </c>
      <c r="C652">
        <v>48</v>
      </c>
      <c r="D652">
        <v>384</v>
      </c>
      <c r="E652" t="s">
        <v>1912</v>
      </c>
      <c r="F652">
        <v>8448</v>
      </c>
      <c r="G652">
        <v>1</v>
      </c>
      <c r="H652" t="s">
        <v>1968</v>
      </c>
    </row>
    <row r="653" spans="1:8">
      <c r="A653" t="s">
        <v>67</v>
      </c>
      <c r="B653" t="s">
        <v>1957</v>
      </c>
      <c r="C653">
        <v>56</v>
      </c>
      <c r="D653">
        <v>448</v>
      </c>
      <c r="E653" t="s">
        <v>1969</v>
      </c>
      <c r="F653">
        <v>9856</v>
      </c>
      <c r="G653">
        <v>1</v>
      </c>
      <c r="H653" t="s">
        <v>1970</v>
      </c>
    </row>
    <row r="654" spans="1:8">
      <c r="A654" t="s">
        <v>67</v>
      </c>
      <c r="B654" t="s">
        <v>1996</v>
      </c>
      <c r="C654">
        <v>2</v>
      </c>
      <c r="D654">
        <v>4</v>
      </c>
      <c r="E654" t="s">
        <v>1612</v>
      </c>
      <c r="F654">
        <v>200</v>
      </c>
      <c r="G654">
        <v>1</v>
      </c>
      <c r="H654" t="s">
        <v>2152</v>
      </c>
    </row>
    <row r="655" spans="1:8">
      <c r="A655" t="s">
        <v>67</v>
      </c>
      <c r="B655" t="s">
        <v>1996</v>
      </c>
      <c r="C655">
        <v>4</v>
      </c>
      <c r="D655">
        <v>8</v>
      </c>
      <c r="E655" t="s">
        <v>1616</v>
      </c>
      <c r="F655">
        <v>400</v>
      </c>
      <c r="G655">
        <v>1</v>
      </c>
      <c r="H655" t="s">
        <v>1997</v>
      </c>
    </row>
    <row r="656" spans="1:8">
      <c r="A656" t="s">
        <v>67</v>
      </c>
      <c r="B656" t="s">
        <v>1996</v>
      </c>
      <c r="C656">
        <v>4</v>
      </c>
      <c r="D656">
        <v>16</v>
      </c>
      <c r="E656" t="s">
        <v>1618</v>
      </c>
      <c r="F656">
        <v>600</v>
      </c>
      <c r="G656">
        <v>1</v>
      </c>
      <c r="H656" t="s">
        <v>1998</v>
      </c>
    </row>
    <row r="657" spans="1:8">
      <c r="A657" t="s">
        <v>67</v>
      </c>
      <c r="B657" t="s">
        <v>1996</v>
      </c>
      <c r="C657">
        <v>8</v>
      </c>
      <c r="D657">
        <v>16</v>
      </c>
      <c r="E657" t="s">
        <v>1620</v>
      </c>
      <c r="F657">
        <v>800</v>
      </c>
      <c r="G657">
        <v>1</v>
      </c>
      <c r="H657" t="s">
        <v>1999</v>
      </c>
    </row>
    <row r="658" spans="1:8">
      <c r="A658" t="s">
        <v>67</v>
      </c>
      <c r="B658" t="s">
        <v>1996</v>
      </c>
      <c r="C658">
        <v>8</v>
      </c>
      <c r="D658">
        <v>32</v>
      </c>
      <c r="E658" t="s">
        <v>1622</v>
      </c>
      <c r="F658">
        <v>1200</v>
      </c>
      <c r="G658">
        <v>1</v>
      </c>
      <c r="H658" t="s">
        <v>2000</v>
      </c>
    </row>
    <row r="659" spans="1:8">
      <c r="A659" t="s">
        <v>67</v>
      </c>
      <c r="B659" t="s">
        <v>1996</v>
      </c>
      <c r="C659">
        <v>16</v>
      </c>
      <c r="D659">
        <v>32</v>
      </c>
      <c r="E659" t="s">
        <v>1624</v>
      </c>
      <c r="F659">
        <v>1600</v>
      </c>
      <c r="G659">
        <v>1</v>
      </c>
      <c r="H659" t="s">
        <v>2001</v>
      </c>
    </row>
    <row r="660" spans="1:8">
      <c r="A660" t="s">
        <v>67</v>
      </c>
      <c r="B660" t="s">
        <v>1996</v>
      </c>
      <c r="C660">
        <v>16</v>
      </c>
      <c r="D660">
        <v>64</v>
      </c>
      <c r="E660" t="s">
        <v>1626</v>
      </c>
      <c r="F660">
        <v>2400</v>
      </c>
      <c r="G660">
        <v>1</v>
      </c>
      <c r="H660" t="s">
        <v>2002</v>
      </c>
    </row>
    <row r="661" spans="1:8">
      <c r="A661" t="s">
        <v>67</v>
      </c>
      <c r="B661" t="s">
        <v>1996</v>
      </c>
      <c r="C661">
        <v>32</v>
      </c>
      <c r="D661">
        <v>64</v>
      </c>
      <c r="E661" t="s">
        <v>1628</v>
      </c>
      <c r="F661">
        <v>3200</v>
      </c>
      <c r="G661">
        <v>1</v>
      </c>
      <c r="H661" t="s">
        <v>2003</v>
      </c>
    </row>
    <row r="662" spans="1:8">
      <c r="A662" t="s">
        <v>67</v>
      </c>
      <c r="B662" t="s">
        <v>1996</v>
      </c>
      <c r="C662">
        <v>32</v>
      </c>
      <c r="D662">
        <v>128</v>
      </c>
      <c r="E662" t="s">
        <v>1630</v>
      </c>
      <c r="F662">
        <v>4800</v>
      </c>
      <c r="G662">
        <v>1</v>
      </c>
      <c r="H662" t="s">
        <v>2004</v>
      </c>
    </row>
    <row r="663" spans="1:8">
      <c r="A663" t="s">
        <v>67</v>
      </c>
      <c r="B663" t="s">
        <v>1996</v>
      </c>
      <c r="C663">
        <v>32</v>
      </c>
      <c r="D663">
        <v>256</v>
      </c>
      <c r="E663" t="s">
        <v>1897</v>
      </c>
      <c r="F663">
        <v>8000</v>
      </c>
      <c r="G663">
        <v>1</v>
      </c>
      <c r="H663" t="s">
        <v>2153</v>
      </c>
    </row>
    <row r="664" spans="1:8">
      <c r="A664" t="s">
        <v>67</v>
      </c>
      <c r="B664" t="s">
        <v>1996</v>
      </c>
      <c r="C664">
        <v>48</v>
      </c>
      <c r="D664">
        <v>96</v>
      </c>
      <c r="E664" t="s">
        <v>1634</v>
      </c>
      <c r="F664">
        <v>4800</v>
      </c>
      <c r="G664">
        <v>1</v>
      </c>
      <c r="H664" t="s">
        <v>2005</v>
      </c>
    </row>
    <row r="665" spans="1:8">
      <c r="A665" t="s">
        <v>67</v>
      </c>
      <c r="B665" t="s">
        <v>1996</v>
      </c>
      <c r="C665">
        <v>48</v>
      </c>
      <c r="D665">
        <v>192</v>
      </c>
      <c r="E665" t="s">
        <v>1636</v>
      </c>
      <c r="F665">
        <v>7200</v>
      </c>
      <c r="G665">
        <v>1</v>
      </c>
      <c r="H665" t="s">
        <v>2006</v>
      </c>
    </row>
    <row r="666" spans="1:8">
      <c r="A666" t="s">
        <v>67</v>
      </c>
      <c r="B666" t="s">
        <v>1996</v>
      </c>
      <c r="C666">
        <v>52</v>
      </c>
      <c r="D666">
        <v>184</v>
      </c>
      <c r="E666" t="s">
        <v>2007</v>
      </c>
      <c r="F666">
        <v>7200</v>
      </c>
      <c r="G666">
        <v>1</v>
      </c>
      <c r="H666" t="s">
        <v>2008</v>
      </c>
    </row>
    <row r="667" spans="1:8">
      <c r="A667" t="s">
        <v>67</v>
      </c>
      <c r="B667" t="s">
        <v>1996</v>
      </c>
      <c r="C667">
        <v>64</v>
      </c>
      <c r="D667">
        <v>128</v>
      </c>
      <c r="E667" t="s">
        <v>1659</v>
      </c>
      <c r="F667">
        <v>6400</v>
      </c>
      <c r="G667">
        <v>1</v>
      </c>
      <c r="H667" t="s">
        <v>2009</v>
      </c>
    </row>
    <row r="668" spans="1:8">
      <c r="A668" t="s">
        <v>67</v>
      </c>
      <c r="B668" t="s">
        <v>1996</v>
      </c>
      <c r="C668">
        <v>64</v>
      </c>
      <c r="D668">
        <v>256</v>
      </c>
      <c r="E668" t="s">
        <v>1640</v>
      </c>
      <c r="F668">
        <v>9600</v>
      </c>
      <c r="G668">
        <v>1</v>
      </c>
      <c r="H668" t="s">
        <v>2011</v>
      </c>
    </row>
    <row r="669" spans="1:8">
      <c r="A669" t="s">
        <v>67</v>
      </c>
      <c r="B669" t="s">
        <v>1996</v>
      </c>
      <c r="C669">
        <v>104</v>
      </c>
      <c r="D669">
        <v>368</v>
      </c>
      <c r="E669" t="s">
        <v>2012</v>
      </c>
      <c r="F669">
        <v>14400</v>
      </c>
      <c r="G669">
        <v>1</v>
      </c>
      <c r="H669" t="s">
        <v>2013</v>
      </c>
    </row>
    <row r="670" spans="1:8">
      <c r="A670" t="s">
        <v>67</v>
      </c>
      <c r="B670" t="s">
        <v>2014</v>
      </c>
      <c r="C670">
        <v>2</v>
      </c>
      <c r="D670">
        <v>4</v>
      </c>
      <c r="E670" t="s">
        <v>1612</v>
      </c>
      <c r="F670">
        <v>226</v>
      </c>
      <c r="G670">
        <v>1</v>
      </c>
      <c r="H670" t="s">
        <v>2154</v>
      </c>
    </row>
    <row r="671" spans="1:8">
      <c r="A671" t="s">
        <v>67</v>
      </c>
      <c r="B671" t="s">
        <v>2014</v>
      </c>
      <c r="C671">
        <v>4</v>
      </c>
      <c r="D671">
        <v>8</v>
      </c>
      <c r="E671" t="s">
        <v>1616</v>
      </c>
      <c r="F671">
        <v>452</v>
      </c>
      <c r="G671">
        <v>1</v>
      </c>
      <c r="H671" t="s">
        <v>2015</v>
      </c>
    </row>
    <row r="672" spans="1:8">
      <c r="A672" t="s">
        <v>67</v>
      </c>
      <c r="B672" t="s">
        <v>2014</v>
      </c>
      <c r="C672">
        <v>4</v>
      </c>
      <c r="D672">
        <v>16</v>
      </c>
      <c r="E672" t="s">
        <v>1618</v>
      </c>
      <c r="F672">
        <v>678</v>
      </c>
      <c r="G672">
        <v>1</v>
      </c>
      <c r="H672" t="s">
        <v>2016</v>
      </c>
    </row>
    <row r="673" spans="1:8">
      <c r="A673" t="s">
        <v>67</v>
      </c>
      <c r="B673" t="s">
        <v>2014</v>
      </c>
      <c r="C673">
        <v>8</v>
      </c>
      <c r="D673">
        <v>16</v>
      </c>
      <c r="E673" t="s">
        <v>1620</v>
      </c>
      <c r="F673">
        <v>904</v>
      </c>
      <c r="G673">
        <v>1</v>
      </c>
      <c r="H673" t="s">
        <v>2017</v>
      </c>
    </row>
    <row r="674" spans="1:8">
      <c r="A674" t="s">
        <v>67</v>
      </c>
      <c r="B674" t="s">
        <v>2014</v>
      </c>
      <c r="C674">
        <v>8</v>
      </c>
      <c r="D674">
        <v>32</v>
      </c>
      <c r="E674" t="s">
        <v>1622</v>
      </c>
      <c r="F674">
        <v>1356</v>
      </c>
      <c r="G674">
        <v>1</v>
      </c>
      <c r="H674" t="s">
        <v>2019</v>
      </c>
    </row>
    <row r="675" spans="1:8">
      <c r="A675" t="s">
        <v>67</v>
      </c>
      <c r="B675" t="s">
        <v>2014</v>
      </c>
      <c r="C675">
        <v>16</v>
      </c>
      <c r="D675">
        <v>64</v>
      </c>
      <c r="E675" t="s">
        <v>1626</v>
      </c>
      <c r="F675">
        <v>2712</v>
      </c>
      <c r="G675">
        <v>1</v>
      </c>
      <c r="H675" t="s">
        <v>2021</v>
      </c>
    </row>
    <row r="676" spans="1:8">
      <c r="A676" t="s">
        <v>67</v>
      </c>
      <c r="B676" t="s">
        <v>2014</v>
      </c>
      <c r="C676">
        <v>32</v>
      </c>
      <c r="D676">
        <v>174</v>
      </c>
      <c r="E676" t="s">
        <v>2022</v>
      </c>
      <c r="F676">
        <v>6723.5</v>
      </c>
      <c r="G676">
        <v>1</v>
      </c>
      <c r="H676" t="s">
        <v>2023</v>
      </c>
    </row>
    <row r="677" spans="1:8">
      <c r="A677" t="s">
        <v>67</v>
      </c>
      <c r="B677" t="s">
        <v>2014</v>
      </c>
      <c r="C677">
        <v>64</v>
      </c>
      <c r="D677">
        <v>348</v>
      </c>
      <c r="E677" t="s">
        <v>2024</v>
      </c>
      <c r="F677">
        <v>13447</v>
      </c>
      <c r="G677">
        <v>1</v>
      </c>
      <c r="H677" t="s">
        <v>2025</v>
      </c>
    </row>
    <row r="678" spans="1:8">
      <c r="A678" t="s">
        <v>67</v>
      </c>
      <c r="B678" t="s">
        <v>2026</v>
      </c>
      <c r="C678">
        <v>4</v>
      </c>
      <c r="D678">
        <v>8</v>
      </c>
      <c r="E678" t="s">
        <v>1616</v>
      </c>
      <c r="F678">
        <v>452</v>
      </c>
      <c r="G678">
        <v>1</v>
      </c>
      <c r="H678" t="s">
        <v>2027</v>
      </c>
    </row>
    <row r="679" spans="1:8">
      <c r="A679" t="s">
        <v>67</v>
      </c>
      <c r="B679" t="s">
        <v>2026</v>
      </c>
      <c r="C679">
        <v>4</v>
      </c>
      <c r="D679">
        <v>16</v>
      </c>
      <c r="E679" t="s">
        <v>1618</v>
      </c>
      <c r="F679">
        <v>678</v>
      </c>
      <c r="G679">
        <v>1</v>
      </c>
      <c r="H679" t="s">
        <v>2028</v>
      </c>
    </row>
    <row r="680" spans="1:8">
      <c r="A680" t="s">
        <v>67</v>
      </c>
      <c r="B680" t="s">
        <v>2026</v>
      </c>
      <c r="C680">
        <v>8</v>
      </c>
      <c r="D680">
        <v>16</v>
      </c>
      <c r="E680" t="s">
        <v>1620</v>
      </c>
      <c r="F680">
        <v>904</v>
      </c>
      <c r="G680">
        <v>1</v>
      </c>
      <c r="H680" t="s">
        <v>2029</v>
      </c>
    </row>
    <row r="681" spans="1:8">
      <c r="A681" t="s">
        <v>67</v>
      </c>
      <c r="B681" t="s">
        <v>2026</v>
      </c>
      <c r="C681">
        <v>8</v>
      </c>
      <c r="D681">
        <v>32</v>
      </c>
      <c r="E681" t="s">
        <v>1622</v>
      </c>
      <c r="F681">
        <v>1356</v>
      </c>
      <c r="G681">
        <v>1</v>
      </c>
      <c r="H681" t="s">
        <v>2030</v>
      </c>
    </row>
    <row r="682" spans="1:8">
      <c r="A682" t="s">
        <v>67</v>
      </c>
      <c r="B682" t="s">
        <v>2026</v>
      </c>
      <c r="C682">
        <v>16</v>
      </c>
      <c r="D682">
        <v>32</v>
      </c>
      <c r="E682" t="s">
        <v>1624</v>
      </c>
      <c r="F682">
        <v>1808</v>
      </c>
      <c r="G682">
        <v>1</v>
      </c>
      <c r="H682" t="s">
        <v>2031</v>
      </c>
    </row>
    <row r="683" spans="1:8">
      <c r="A683" t="s">
        <v>67</v>
      </c>
      <c r="B683" t="s">
        <v>2026</v>
      </c>
      <c r="C683">
        <v>16</v>
      </c>
      <c r="D683">
        <v>64</v>
      </c>
      <c r="E683" t="s">
        <v>1626</v>
      </c>
      <c r="F683">
        <v>2712</v>
      </c>
      <c r="G683">
        <v>1</v>
      </c>
      <c r="H683" t="s">
        <v>2032</v>
      </c>
    </row>
    <row r="684" spans="1:8">
      <c r="A684" t="s">
        <v>67</v>
      </c>
      <c r="B684" t="s">
        <v>2026</v>
      </c>
      <c r="C684">
        <v>32</v>
      </c>
      <c r="D684">
        <v>64</v>
      </c>
      <c r="E684" t="s">
        <v>1628</v>
      </c>
      <c r="F684">
        <v>3616</v>
      </c>
      <c r="G684">
        <v>1</v>
      </c>
      <c r="H684" t="s">
        <v>2033</v>
      </c>
    </row>
    <row r="685" spans="1:8">
      <c r="A685" t="s">
        <v>67</v>
      </c>
      <c r="B685" t="s">
        <v>2026</v>
      </c>
      <c r="C685">
        <v>32</v>
      </c>
      <c r="D685">
        <v>128</v>
      </c>
      <c r="E685" t="s">
        <v>1630</v>
      </c>
      <c r="F685">
        <v>5424</v>
      </c>
      <c r="G685">
        <v>1</v>
      </c>
      <c r="H685" t="s">
        <v>2034</v>
      </c>
    </row>
    <row r="686" spans="1:8">
      <c r="A686" t="s">
        <v>67</v>
      </c>
      <c r="B686" t="s">
        <v>2035</v>
      </c>
      <c r="C686">
        <v>4</v>
      </c>
      <c r="D686">
        <v>8</v>
      </c>
      <c r="E686" t="s">
        <v>1616</v>
      </c>
      <c r="F686">
        <v>560</v>
      </c>
      <c r="G686">
        <v>1</v>
      </c>
      <c r="H686" t="s">
        <v>2036</v>
      </c>
    </row>
    <row r="687" spans="1:8">
      <c r="A687" t="s">
        <v>67</v>
      </c>
      <c r="B687" t="s">
        <v>2035</v>
      </c>
      <c r="C687">
        <v>4</v>
      </c>
      <c r="D687">
        <v>16</v>
      </c>
      <c r="E687" t="s">
        <v>1618</v>
      </c>
      <c r="F687">
        <v>840</v>
      </c>
      <c r="G687">
        <v>1</v>
      </c>
      <c r="H687" t="s">
        <v>2038</v>
      </c>
    </row>
    <row r="688" spans="1:8">
      <c r="A688" t="s">
        <v>67</v>
      </c>
      <c r="B688" t="s">
        <v>2035</v>
      </c>
      <c r="C688">
        <v>8</v>
      </c>
      <c r="D688">
        <v>16</v>
      </c>
      <c r="E688" t="s">
        <v>1620</v>
      </c>
      <c r="F688">
        <v>1120</v>
      </c>
      <c r="G688">
        <v>1</v>
      </c>
      <c r="H688" t="s">
        <v>2039</v>
      </c>
    </row>
    <row r="689" spans="1:8">
      <c r="A689" t="s">
        <v>67</v>
      </c>
      <c r="B689" t="s">
        <v>2035</v>
      </c>
      <c r="C689">
        <v>8</v>
      </c>
      <c r="D689">
        <v>32</v>
      </c>
      <c r="E689" t="s">
        <v>1622</v>
      </c>
      <c r="F689">
        <v>1680</v>
      </c>
      <c r="G689">
        <v>1</v>
      </c>
      <c r="H689" t="s">
        <v>2040</v>
      </c>
    </row>
    <row r="690" spans="1:8">
      <c r="A690" t="s">
        <v>67</v>
      </c>
      <c r="B690" t="s">
        <v>2035</v>
      </c>
      <c r="C690">
        <v>16</v>
      </c>
      <c r="D690">
        <v>32</v>
      </c>
      <c r="E690" t="s">
        <v>1624</v>
      </c>
      <c r="F690">
        <v>2240</v>
      </c>
      <c r="G690">
        <v>1</v>
      </c>
      <c r="H690" t="s">
        <v>2041</v>
      </c>
    </row>
    <row r="691" spans="1:8">
      <c r="A691" t="s">
        <v>67</v>
      </c>
      <c r="B691" t="s">
        <v>2035</v>
      </c>
      <c r="C691">
        <v>16</v>
      </c>
      <c r="D691">
        <v>64</v>
      </c>
      <c r="E691" t="s">
        <v>1626</v>
      </c>
      <c r="F691">
        <v>3360</v>
      </c>
      <c r="G691">
        <v>1</v>
      </c>
      <c r="H691" t="s">
        <v>2042</v>
      </c>
    </row>
    <row r="692" spans="1:8">
      <c r="A692" t="s">
        <v>67</v>
      </c>
      <c r="B692" t="s">
        <v>2035</v>
      </c>
      <c r="C692">
        <v>32</v>
      </c>
      <c r="D692">
        <v>64</v>
      </c>
      <c r="E692" t="s">
        <v>1628</v>
      </c>
      <c r="F692">
        <v>4480</v>
      </c>
      <c r="G692">
        <v>1</v>
      </c>
      <c r="H692" t="s">
        <v>2043</v>
      </c>
    </row>
    <row r="693" spans="1:8">
      <c r="A693" t="s">
        <v>67</v>
      </c>
      <c r="B693" t="s">
        <v>2035</v>
      </c>
      <c r="C693">
        <v>32</v>
      </c>
      <c r="D693">
        <v>128</v>
      </c>
      <c r="E693" t="s">
        <v>1630</v>
      </c>
      <c r="F693">
        <v>6720</v>
      </c>
      <c r="G693">
        <v>1</v>
      </c>
      <c r="H693" t="s">
        <v>2044</v>
      </c>
    </row>
    <row r="694" spans="1:8">
      <c r="A694" t="s">
        <v>67</v>
      </c>
      <c r="B694" t="s">
        <v>2045</v>
      </c>
      <c r="C694">
        <v>4</v>
      </c>
      <c r="D694">
        <v>8</v>
      </c>
      <c r="E694" t="s">
        <v>1616</v>
      </c>
      <c r="F694">
        <v>528</v>
      </c>
      <c r="G694">
        <v>1</v>
      </c>
      <c r="H694" t="s">
        <v>2046</v>
      </c>
    </row>
    <row r="695" spans="1:8">
      <c r="A695" t="s">
        <v>67</v>
      </c>
      <c r="B695" t="s">
        <v>2045</v>
      </c>
      <c r="C695">
        <v>4</v>
      </c>
      <c r="D695">
        <v>16</v>
      </c>
      <c r="E695" t="s">
        <v>1618</v>
      </c>
      <c r="F695">
        <v>792</v>
      </c>
      <c r="G695">
        <v>1</v>
      </c>
      <c r="H695" t="s">
        <v>2047</v>
      </c>
    </row>
    <row r="696" spans="1:8">
      <c r="A696" t="s">
        <v>67</v>
      </c>
      <c r="B696" t="s">
        <v>2045</v>
      </c>
      <c r="C696">
        <v>4</v>
      </c>
      <c r="D696">
        <v>32</v>
      </c>
      <c r="E696" t="s">
        <v>1891</v>
      </c>
      <c r="F696">
        <v>1320</v>
      </c>
      <c r="G696">
        <v>1</v>
      </c>
      <c r="H696" t="s">
        <v>2155</v>
      </c>
    </row>
    <row r="697" spans="1:8">
      <c r="A697" t="s">
        <v>67</v>
      </c>
      <c r="B697" t="s">
        <v>2045</v>
      </c>
      <c r="C697">
        <v>8</v>
      </c>
      <c r="D697">
        <v>16</v>
      </c>
      <c r="E697" t="s">
        <v>1620</v>
      </c>
      <c r="F697">
        <v>1056</v>
      </c>
      <c r="G697">
        <v>1</v>
      </c>
      <c r="H697" t="s">
        <v>2048</v>
      </c>
    </row>
    <row r="698" spans="1:8">
      <c r="A698" t="s">
        <v>67</v>
      </c>
      <c r="B698" t="s">
        <v>2045</v>
      </c>
      <c r="C698">
        <v>8</v>
      </c>
      <c r="D698">
        <v>32</v>
      </c>
      <c r="E698" t="s">
        <v>1622</v>
      </c>
      <c r="F698">
        <v>1584</v>
      </c>
      <c r="G698">
        <v>1</v>
      </c>
      <c r="H698" t="s">
        <v>2049</v>
      </c>
    </row>
    <row r="699" spans="1:8">
      <c r="A699" t="s">
        <v>67</v>
      </c>
      <c r="B699" t="s">
        <v>2045</v>
      </c>
      <c r="C699">
        <v>16</v>
      </c>
      <c r="D699">
        <v>32</v>
      </c>
      <c r="E699" t="s">
        <v>1624</v>
      </c>
      <c r="F699">
        <v>2112</v>
      </c>
      <c r="G699">
        <v>1</v>
      </c>
      <c r="H699" t="s">
        <v>2050</v>
      </c>
    </row>
    <row r="700" spans="1:8">
      <c r="A700" t="s">
        <v>67</v>
      </c>
      <c r="B700" t="s">
        <v>2045</v>
      </c>
      <c r="C700">
        <v>16</v>
      </c>
      <c r="D700">
        <v>64</v>
      </c>
      <c r="E700" t="s">
        <v>1626</v>
      </c>
      <c r="F700">
        <v>3168</v>
      </c>
      <c r="G700">
        <v>1</v>
      </c>
      <c r="H700" t="s">
        <v>2051</v>
      </c>
    </row>
    <row r="701" spans="1:8">
      <c r="A701" t="s">
        <v>67</v>
      </c>
      <c r="B701" t="s">
        <v>2045</v>
      </c>
      <c r="C701">
        <v>32</v>
      </c>
      <c r="D701">
        <v>96</v>
      </c>
      <c r="E701" t="s">
        <v>2053</v>
      </c>
      <c r="F701">
        <v>5280</v>
      </c>
      <c r="G701">
        <v>1</v>
      </c>
      <c r="H701" t="s">
        <v>2054</v>
      </c>
    </row>
    <row r="702" spans="1:8">
      <c r="A702" t="s">
        <v>67</v>
      </c>
      <c r="B702" t="s">
        <v>2055</v>
      </c>
      <c r="C702">
        <v>4</v>
      </c>
      <c r="D702">
        <v>20</v>
      </c>
      <c r="E702" t="s">
        <v>2056</v>
      </c>
      <c r="F702">
        <v>2000</v>
      </c>
      <c r="G702">
        <v>1</v>
      </c>
      <c r="H702" t="s">
        <v>2057</v>
      </c>
    </row>
    <row r="703" spans="1:8">
      <c r="A703" t="s">
        <v>67</v>
      </c>
      <c r="B703" t="s">
        <v>2055</v>
      </c>
      <c r="C703">
        <v>8</v>
      </c>
      <c r="D703">
        <v>40</v>
      </c>
      <c r="E703" t="s">
        <v>2058</v>
      </c>
      <c r="F703">
        <v>4000</v>
      </c>
      <c r="G703">
        <v>1</v>
      </c>
      <c r="H703" t="s">
        <v>2059</v>
      </c>
    </row>
    <row r="704" spans="1:8">
      <c r="A704" t="s">
        <v>67</v>
      </c>
      <c r="B704" t="s">
        <v>2060</v>
      </c>
      <c r="C704">
        <v>4</v>
      </c>
      <c r="D704">
        <v>20</v>
      </c>
      <c r="E704" t="s">
        <v>2056</v>
      </c>
      <c r="F704">
        <v>975</v>
      </c>
      <c r="G704">
        <v>1</v>
      </c>
      <c r="H704" t="s">
        <v>2061</v>
      </c>
    </row>
    <row r="705" spans="1:8">
      <c r="A705" t="s">
        <v>67</v>
      </c>
      <c r="B705" t="s">
        <v>2060</v>
      </c>
      <c r="C705">
        <v>8</v>
      </c>
      <c r="D705">
        <v>32</v>
      </c>
      <c r="E705" t="s">
        <v>1622</v>
      </c>
      <c r="F705">
        <v>2500</v>
      </c>
      <c r="G705">
        <v>1</v>
      </c>
      <c r="H705" t="s">
        <v>2062</v>
      </c>
    </row>
    <row r="706" spans="1:8">
      <c r="A706" t="s">
        <v>67</v>
      </c>
      <c r="B706" t="s">
        <v>2060</v>
      </c>
      <c r="C706">
        <v>10</v>
      </c>
      <c r="D706">
        <v>40</v>
      </c>
      <c r="E706" t="s">
        <v>2063</v>
      </c>
      <c r="F706">
        <v>2000</v>
      </c>
      <c r="G706">
        <v>1</v>
      </c>
      <c r="H706" t="s">
        <v>2064</v>
      </c>
    </row>
    <row r="707" spans="1:8">
      <c r="A707" t="s">
        <v>67</v>
      </c>
      <c r="B707" t="s">
        <v>2060</v>
      </c>
      <c r="C707">
        <v>20</v>
      </c>
      <c r="D707">
        <v>80</v>
      </c>
      <c r="E707" t="s">
        <v>2065</v>
      </c>
      <c r="F707">
        <v>4000</v>
      </c>
      <c r="G707">
        <v>1</v>
      </c>
      <c r="H707" t="s">
        <v>2066</v>
      </c>
    </row>
    <row r="708" spans="1:8">
      <c r="A708" t="s">
        <v>67</v>
      </c>
      <c r="B708" t="s">
        <v>2060</v>
      </c>
      <c r="C708">
        <v>32</v>
      </c>
      <c r="D708">
        <v>128</v>
      </c>
      <c r="E708" t="s">
        <v>1630</v>
      </c>
      <c r="F708">
        <v>5500</v>
      </c>
      <c r="G708">
        <v>1</v>
      </c>
      <c r="H708" t="s">
        <v>2067</v>
      </c>
    </row>
    <row r="709" spans="1:8">
      <c r="A709" t="s">
        <v>67</v>
      </c>
      <c r="B709" t="s">
        <v>2060</v>
      </c>
      <c r="C709">
        <v>40</v>
      </c>
      <c r="D709">
        <v>160</v>
      </c>
      <c r="E709" t="s">
        <v>2068</v>
      </c>
      <c r="F709">
        <v>8000</v>
      </c>
      <c r="G709">
        <v>1</v>
      </c>
      <c r="H709" t="s">
        <v>2069</v>
      </c>
    </row>
    <row r="710" spans="1:8">
      <c r="A710" t="s">
        <v>67</v>
      </c>
      <c r="B710" t="s">
        <v>2060</v>
      </c>
      <c r="C710">
        <v>80</v>
      </c>
      <c r="D710">
        <v>320</v>
      </c>
      <c r="E710" t="s">
        <v>1719</v>
      </c>
      <c r="F710">
        <v>16000</v>
      </c>
      <c r="G710">
        <v>1</v>
      </c>
      <c r="H710" t="s">
        <v>2070</v>
      </c>
    </row>
    <row r="711" spans="1:8">
      <c r="A711" t="s">
        <v>67</v>
      </c>
      <c r="B711" t="s">
        <v>2071</v>
      </c>
      <c r="C711">
        <v>6</v>
      </c>
      <c r="D711">
        <v>56</v>
      </c>
      <c r="E711" t="s">
        <v>2072</v>
      </c>
      <c r="F711">
        <v>4400</v>
      </c>
      <c r="G711">
        <v>1</v>
      </c>
      <c r="H711" t="s">
        <v>2073</v>
      </c>
    </row>
    <row r="712" spans="1:8">
      <c r="A712" t="s">
        <v>67</v>
      </c>
      <c r="B712" t="s">
        <v>2071</v>
      </c>
      <c r="C712">
        <v>14</v>
      </c>
      <c r="D712">
        <v>112</v>
      </c>
      <c r="E712" t="s">
        <v>2074</v>
      </c>
      <c r="F712">
        <v>9000</v>
      </c>
      <c r="G712">
        <v>1</v>
      </c>
      <c r="H712" t="s">
        <v>2075</v>
      </c>
    </row>
    <row r="713" spans="1:8">
      <c r="A713" t="s">
        <v>67</v>
      </c>
      <c r="B713" t="s">
        <v>2071</v>
      </c>
      <c r="C713">
        <v>28</v>
      </c>
      <c r="D713">
        <v>224</v>
      </c>
      <c r="E713" t="s">
        <v>2076</v>
      </c>
      <c r="F713">
        <v>18000</v>
      </c>
      <c r="G713">
        <v>1</v>
      </c>
      <c r="H713" t="s">
        <v>2077</v>
      </c>
    </row>
    <row r="714" spans="1:8">
      <c r="A714" t="s">
        <v>67</v>
      </c>
      <c r="B714" t="s">
        <v>2071</v>
      </c>
      <c r="C714">
        <v>56</v>
      </c>
      <c r="D714">
        <v>448</v>
      </c>
      <c r="E714" t="s">
        <v>1969</v>
      </c>
      <c r="F714">
        <v>36000</v>
      </c>
      <c r="G714">
        <v>1</v>
      </c>
      <c r="H714" t="s">
        <v>2078</v>
      </c>
    </row>
    <row r="715" spans="1:8">
      <c r="A715" t="s">
        <v>67</v>
      </c>
      <c r="B715" t="s">
        <v>2079</v>
      </c>
      <c r="C715">
        <v>8</v>
      </c>
      <c r="D715">
        <v>40</v>
      </c>
      <c r="E715" t="s">
        <v>2058</v>
      </c>
      <c r="F715">
        <v>5190</v>
      </c>
      <c r="G715">
        <v>1</v>
      </c>
      <c r="H715" t="s">
        <v>2080</v>
      </c>
    </row>
    <row r="716" spans="1:8">
      <c r="A716" t="s">
        <v>67</v>
      </c>
      <c r="B716" t="s">
        <v>2079</v>
      </c>
      <c r="C716">
        <v>36</v>
      </c>
      <c r="D716">
        <v>160</v>
      </c>
      <c r="E716" t="s">
        <v>2083</v>
      </c>
      <c r="F716">
        <v>21000</v>
      </c>
      <c r="G716">
        <v>1</v>
      </c>
      <c r="H716" t="s">
        <v>2084</v>
      </c>
    </row>
    <row r="717" spans="1:8">
      <c r="A717" t="s">
        <v>67</v>
      </c>
      <c r="B717" t="s">
        <v>2079</v>
      </c>
      <c r="C717">
        <v>72</v>
      </c>
      <c r="D717">
        <v>320</v>
      </c>
      <c r="E717" t="s">
        <v>2085</v>
      </c>
      <c r="F717">
        <v>42000</v>
      </c>
      <c r="G717">
        <v>1</v>
      </c>
      <c r="H717" t="s">
        <v>2086</v>
      </c>
    </row>
    <row r="718" spans="1:8">
      <c r="A718" t="s">
        <v>67</v>
      </c>
      <c r="B718" t="s">
        <v>2087</v>
      </c>
      <c r="C718">
        <v>10</v>
      </c>
      <c r="D718">
        <v>40</v>
      </c>
      <c r="E718" t="s">
        <v>2063</v>
      </c>
      <c r="F718">
        <v>5750</v>
      </c>
      <c r="G718">
        <v>1</v>
      </c>
      <c r="H718" t="s">
        <v>2088</v>
      </c>
    </row>
    <row r="719" spans="1:8">
      <c r="A719" t="s">
        <v>67</v>
      </c>
      <c r="B719" t="s">
        <v>2087</v>
      </c>
      <c r="C719">
        <v>20</v>
      </c>
      <c r="D719">
        <v>80</v>
      </c>
      <c r="E719" t="s">
        <v>2065</v>
      </c>
      <c r="F719">
        <v>11500</v>
      </c>
      <c r="G719">
        <v>1</v>
      </c>
      <c r="H719" t="s">
        <v>2089</v>
      </c>
    </row>
    <row r="720" spans="1:8">
      <c r="A720" t="s">
        <v>67</v>
      </c>
      <c r="B720" t="s">
        <v>2087</v>
      </c>
      <c r="C720">
        <v>40</v>
      </c>
      <c r="D720">
        <v>160</v>
      </c>
      <c r="E720" t="s">
        <v>2068</v>
      </c>
      <c r="F720">
        <v>23000</v>
      </c>
      <c r="G720">
        <v>1</v>
      </c>
      <c r="H720" t="s">
        <v>2090</v>
      </c>
    </row>
    <row r="721" spans="1:8">
      <c r="A721" t="s">
        <v>67</v>
      </c>
      <c r="B721" t="s">
        <v>2087</v>
      </c>
      <c r="C721">
        <v>80</v>
      </c>
      <c r="D721">
        <v>320</v>
      </c>
      <c r="E721" t="s">
        <v>1719</v>
      </c>
      <c r="F721">
        <v>46000</v>
      </c>
      <c r="G721">
        <v>1</v>
      </c>
      <c r="H721" t="s">
        <v>2091</v>
      </c>
    </row>
    <row r="722" spans="1:8">
      <c r="A722" t="s">
        <v>67</v>
      </c>
      <c r="B722" t="s">
        <v>2092</v>
      </c>
      <c r="C722">
        <v>32</v>
      </c>
      <c r="D722">
        <v>64</v>
      </c>
      <c r="E722" t="s">
        <v>1628</v>
      </c>
      <c r="F722">
        <v>4600</v>
      </c>
      <c r="G722">
        <v>1</v>
      </c>
      <c r="H722" t="s">
        <v>2093</v>
      </c>
    </row>
    <row r="723" spans="1:8">
      <c r="A723" t="s">
        <v>67</v>
      </c>
      <c r="B723" t="s">
        <v>2092</v>
      </c>
      <c r="C723">
        <v>90</v>
      </c>
      <c r="D723">
        <v>226</v>
      </c>
      <c r="E723" t="s">
        <v>2094</v>
      </c>
      <c r="F723">
        <v>9200</v>
      </c>
      <c r="G723">
        <v>1</v>
      </c>
      <c r="H723" t="s">
        <v>2095</v>
      </c>
    </row>
    <row r="724" spans="1:8">
      <c r="A724" t="s">
        <v>67</v>
      </c>
      <c r="B724" t="s">
        <v>2092</v>
      </c>
      <c r="C724">
        <v>180</v>
      </c>
      <c r="D724">
        <v>452</v>
      </c>
      <c r="E724" t="s">
        <v>2096</v>
      </c>
      <c r="F724">
        <v>18400</v>
      </c>
      <c r="G724">
        <v>1</v>
      </c>
      <c r="H724" t="s">
        <v>2097</v>
      </c>
    </row>
    <row r="725" spans="1:8">
      <c r="A725" t="s">
        <v>67</v>
      </c>
      <c r="B725" t="s">
        <v>2098</v>
      </c>
      <c r="C725">
        <v>16</v>
      </c>
      <c r="D725">
        <v>96</v>
      </c>
      <c r="E725" t="s">
        <v>2099</v>
      </c>
      <c r="F725">
        <v>13748</v>
      </c>
      <c r="G725">
        <v>1</v>
      </c>
      <c r="H725" t="s">
        <v>2100</v>
      </c>
    </row>
    <row r="726" spans="1:8">
      <c r="A726" t="s">
        <v>67</v>
      </c>
      <c r="B726" t="s">
        <v>2098</v>
      </c>
      <c r="C726">
        <v>32</v>
      </c>
      <c r="D726">
        <v>192</v>
      </c>
      <c r="E726" t="s">
        <v>2101</v>
      </c>
      <c r="F726">
        <v>27496</v>
      </c>
      <c r="G726">
        <v>1</v>
      </c>
      <c r="H726" t="s">
        <v>2102</v>
      </c>
    </row>
    <row r="727" spans="1:8">
      <c r="A727" t="s">
        <v>67</v>
      </c>
      <c r="B727" t="s">
        <v>2098</v>
      </c>
      <c r="C727">
        <v>82</v>
      </c>
      <c r="D727">
        <v>474</v>
      </c>
      <c r="E727" t="s">
        <v>2103</v>
      </c>
      <c r="F727">
        <v>57008</v>
      </c>
      <c r="G727">
        <v>1</v>
      </c>
      <c r="H727" t="s">
        <v>2104</v>
      </c>
    </row>
    <row r="728" spans="1:8">
      <c r="A728" t="s">
        <v>67</v>
      </c>
      <c r="B728" t="s">
        <v>2098</v>
      </c>
      <c r="C728">
        <v>164</v>
      </c>
      <c r="D728">
        <v>948</v>
      </c>
      <c r="E728" t="s">
        <v>2105</v>
      </c>
      <c r="F728">
        <v>114016</v>
      </c>
      <c r="G728">
        <v>1</v>
      </c>
      <c r="H728" t="s">
        <v>2106</v>
      </c>
    </row>
    <row r="729" spans="1:8">
      <c r="A729" t="s">
        <v>67</v>
      </c>
      <c r="B729" t="s">
        <v>2107</v>
      </c>
      <c r="C729">
        <v>10</v>
      </c>
      <c r="D729">
        <v>88</v>
      </c>
      <c r="E729" t="s">
        <v>2108</v>
      </c>
      <c r="F729">
        <v>5225</v>
      </c>
      <c r="G729">
        <v>1</v>
      </c>
      <c r="H729" t="s">
        <v>2109</v>
      </c>
    </row>
    <row r="730" spans="1:8">
      <c r="A730" t="s">
        <v>67</v>
      </c>
      <c r="B730" t="s">
        <v>2107</v>
      </c>
      <c r="C730">
        <v>22</v>
      </c>
      <c r="D730">
        <v>176</v>
      </c>
      <c r="E730" t="s">
        <v>2110</v>
      </c>
      <c r="F730">
        <v>10500</v>
      </c>
      <c r="G730">
        <v>1</v>
      </c>
      <c r="H730" t="s">
        <v>2111</v>
      </c>
    </row>
    <row r="731" spans="1:8">
      <c r="A731" t="s">
        <v>67</v>
      </c>
      <c r="B731" t="s">
        <v>2107</v>
      </c>
      <c r="C731">
        <v>44</v>
      </c>
      <c r="D731">
        <v>352</v>
      </c>
      <c r="E731" t="s">
        <v>2112</v>
      </c>
      <c r="F731">
        <v>21000</v>
      </c>
      <c r="G731">
        <v>1</v>
      </c>
      <c r="H731" t="s">
        <v>2113</v>
      </c>
    </row>
    <row r="732" spans="1:8">
      <c r="A732" t="s">
        <v>67</v>
      </c>
      <c r="B732" t="s">
        <v>2114</v>
      </c>
      <c r="C732">
        <v>8</v>
      </c>
      <c r="D732">
        <v>32</v>
      </c>
      <c r="E732" t="s">
        <v>1622</v>
      </c>
      <c r="F732">
        <v>1584</v>
      </c>
      <c r="G732">
        <v>1</v>
      </c>
      <c r="H732" t="s">
        <v>2115</v>
      </c>
    </row>
    <row r="733" spans="1:8">
      <c r="A733" t="s">
        <v>67</v>
      </c>
      <c r="B733" t="s">
        <v>2114</v>
      </c>
      <c r="C733">
        <v>16</v>
      </c>
      <c r="D733">
        <v>64</v>
      </c>
      <c r="E733" t="s">
        <v>1626</v>
      </c>
      <c r="F733">
        <v>3168</v>
      </c>
      <c r="G733">
        <v>1</v>
      </c>
      <c r="H733" t="s">
        <v>2116</v>
      </c>
    </row>
    <row r="734" spans="1:8">
      <c r="A734" t="s">
        <v>67</v>
      </c>
      <c r="B734" t="s">
        <v>2114</v>
      </c>
      <c r="C734">
        <v>32</v>
      </c>
      <c r="D734">
        <v>128</v>
      </c>
      <c r="E734" t="s">
        <v>1630</v>
      </c>
      <c r="F734">
        <v>5856</v>
      </c>
      <c r="G734">
        <v>1</v>
      </c>
      <c r="H734" t="s">
        <v>2117</v>
      </c>
    </row>
    <row r="735" spans="1:8">
      <c r="A735" t="s">
        <v>67</v>
      </c>
      <c r="B735" t="s">
        <v>2114</v>
      </c>
      <c r="C735">
        <v>64</v>
      </c>
      <c r="D735">
        <v>256</v>
      </c>
      <c r="E735" t="s">
        <v>1640</v>
      </c>
      <c r="F735">
        <v>11712</v>
      </c>
      <c r="G735">
        <v>1</v>
      </c>
      <c r="H735" t="s">
        <v>2118</v>
      </c>
    </row>
    <row r="736" spans="1:8">
      <c r="A736" t="s">
        <v>67</v>
      </c>
      <c r="B736" t="s">
        <v>2114</v>
      </c>
      <c r="C736">
        <v>84</v>
      </c>
      <c r="D736">
        <v>320</v>
      </c>
      <c r="E736" t="s">
        <v>1873</v>
      </c>
      <c r="F736">
        <v>14104</v>
      </c>
      <c r="G736">
        <v>1</v>
      </c>
      <c r="H736" t="s">
        <v>2119</v>
      </c>
    </row>
    <row r="737" spans="1:8">
      <c r="A737" t="s">
        <v>67</v>
      </c>
      <c r="B737" t="s">
        <v>2120</v>
      </c>
      <c r="C737">
        <v>8</v>
      </c>
      <c r="D737">
        <v>32</v>
      </c>
      <c r="E737" t="s">
        <v>1622</v>
      </c>
      <c r="F737">
        <v>1404</v>
      </c>
      <c r="G737">
        <v>1</v>
      </c>
      <c r="H737" t="s">
        <v>2121</v>
      </c>
    </row>
    <row r="738" spans="1:8">
      <c r="A738" t="s">
        <v>67</v>
      </c>
      <c r="B738" t="s">
        <v>2120</v>
      </c>
      <c r="C738">
        <v>16</v>
      </c>
      <c r="D738">
        <v>64</v>
      </c>
      <c r="E738" t="s">
        <v>1626</v>
      </c>
      <c r="F738">
        <v>2808</v>
      </c>
      <c r="G738">
        <v>1</v>
      </c>
      <c r="H738" t="s">
        <v>2122</v>
      </c>
    </row>
    <row r="739" spans="1:8">
      <c r="A739" t="s">
        <v>67</v>
      </c>
      <c r="B739" t="s">
        <v>2120</v>
      </c>
      <c r="C739">
        <v>24</v>
      </c>
      <c r="D739">
        <v>96</v>
      </c>
      <c r="E739" t="s">
        <v>1682</v>
      </c>
      <c r="F739">
        <v>4212</v>
      </c>
      <c r="G739">
        <v>1</v>
      </c>
      <c r="H739" t="s">
        <v>2123</v>
      </c>
    </row>
    <row r="740" spans="1:8">
      <c r="A740" t="s">
        <v>67</v>
      </c>
      <c r="B740" t="s">
        <v>2120</v>
      </c>
      <c r="C740">
        <v>32</v>
      </c>
      <c r="D740">
        <v>128</v>
      </c>
      <c r="E740" t="s">
        <v>1630</v>
      </c>
      <c r="F740">
        <v>5616</v>
      </c>
      <c r="G740">
        <v>1</v>
      </c>
      <c r="H740" t="s">
        <v>2124</v>
      </c>
    </row>
    <row r="741" spans="1:8">
      <c r="A741" t="s">
        <v>67</v>
      </c>
      <c r="B741" t="s">
        <v>2120</v>
      </c>
      <c r="C741">
        <v>48</v>
      </c>
      <c r="D741">
        <v>192</v>
      </c>
      <c r="E741" t="s">
        <v>1636</v>
      </c>
      <c r="F741">
        <v>10224</v>
      </c>
      <c r="G741">
        <v>1</v>
      </c>
      <c r="H741" t="s">
        <v>2156</v>
      </c>
    </row>
    <row r="742" spans="1:8">
      <c r="A742" t="s">
        <v>67</v>
      </c>
      <c r="B742" t="s">
        <v>2120</v>
      </c>
      <c r="C742">
        <v>64</v>
      </c>
      <c r="D742">
        <v>256</v>
      </c>
      <c r="E742" t="s">
        <v>1640</v>
      </c>
      <c r="F742">
        <v>11232</v>
      </c>
      <c r="G742">
        <v>1</v>
      </c>
      <c r="H742" t="s">
        <v>2125</v>
      </c>
    </row>
    <row r="743" spans="1:8">
      <c r="A743" t="s">
        <v>67</v>
      </c>
      <c r="B743" t="s">
        <v>2120</v>
      </c>
      <c r="C743">
        <v>76</v>
      </c>
      <c r="D743">
        <v>320</v>
      </c>
      <c r="E743" t="s">
        <v>2126</v>
      </c>
      <c r="F743">
        <v>14456</v>
      </c>
      <c r="G743">
        <v>1</v>
      </c>
      <c r="H743" t="s">
        <v>2127</v>
      </c>
    </row>
    <row r="744" spans="1:8">
      <c r="A744" t="s">
        <v>67</v>
      </c>
      <c r="B744" t="s">
        <v>2157</v>
      </c>
      <c r="C744">
        <v>8</v>
      </c>
      <c r="D744">
        <v>32</v>
      </c>
      <c r="E744" t="s">
        <v>1622</v>
      </c>
      <c r="F744">
        <v>1200</v>
      </c>
      <c r="G744">
        <v>1</v>
      </c>
      <c r="H744" t="s">
        <v>2158</v>
      </c>
    </row>
    <row r="745" spans="1:8">
      <c r="A745" t="s">
        <v>67</v>
      </c>
      <c r="B745" t="s">
        <v>2157</v>
      </c>
      <c r="C745">
        <v>16</v>
      </c>
      <c r="D745">
        <v>64</v>
      </c>
      <c r="E745" t="s">
        <v>1626</v>
      </c>
      <c r="F745">
        <v>2400</v>
      </c>
      <c r="G745">
        <v>1</v>
      </c>
      <c r="H745" t="s">
        <v>2159</v>
      </c>
    </row>
    <row r="746" spans="1:8">
      <c r="A746" t="s">
        <v>67</v>
      </c>
      <c r="B746" t="s">
        <v>2157</v>
      </c>
      <c r="C746">
        <v>24</v>
      </c>
      <c r="D746">
        <v>96</v>
      </c>
      <c r="E746" t="s">
        <v>1682</v>
      </c>
      <c r="F746">
        <v>3600</v>
      </c>
      <c r="G746">
        <v>1</v>
      </c>
      <c r="H746" t="s">
        <v>2160</v>
      </c>
    </row>
    <row r="747" spans="1:8">
      <c r="A747" t="s">
        <v>67</v>
      </c>
      <c r="B747" t="s">
        <v>2157</v>
      </c>
      <c r="C747">
        <v>32</v>
      </c>
      <c r="D747">
        <v>128</v>
      </c>
      <c r="E747" t="s">
        <v>1630</v>
      </c>
      <c r="F747">
        <v>4800</v>
      </c>
      <c r="G747">
        <v>1</v>
      </c>
      <c r="H747" t="s">
        <v>2161</v>
      </c>
    </row>
    <row r="748" spans="1:8">
      <c r="A748" t="s">
        <v>67</v>
      </c>
      <c r="B748" t="s">
        <v>2157</v>
      </c>
      <c r="C748">
        <v>56</v>
      </c>
      <c r="D748">
        <v>224</v>
      </c>
      <c r="E748" t="s">
        <v>1845</v>
      </c>
      <c r="F748">
        <v>8160</v>
      </c>
      <c r="G748">
        <v>1</v>
      </c>
      <c r="H748" t="s">
        <v>2162</v>
      </c>
    </row>
    <row r="749" spans="1:8">
      <c r="A749" t="s">
        <v>67</v>
      </c>
      <c r="B749" t="s">
        <v>2128</v>
      </c>
      <c r="C749">
        <v>80</v>
      </c>
      <c r="D749">
        <v>384</v>
      </c>
      <c r="E749" t="s">
        <v>2129</v>
      </c>
      <c r="F749">
        <v>14096</v>
      </c>
      <c r="G749">
        <v>1</v>
      </c>
      <c r="H749" t="s">
        <v>2130</v>
      </c>
    </row>
    <row r="750" spans="1:8">
      <c r="A750" t="s">
        <v>67</v>
      </c>
      <c r="B750" t="s">
        <v>2131</v>
      </c>
      <c r="C750">
        <v>80</v>
      </c>
      <c r="D750">
        <v>384</v>
      </c>
      <c r="E750" t="s">
        <v>2129</v>
      </c>
      <c r="F750">
        <v>16376</v>
      </c>
      <c r="G750">
        <v>1</v>
      </c>
      <c r="H750" t="s">
        <v>2132</v>
      </c>
    </row>
    <row r="751" spans="1:8">
      <c r="A751" t="s">
        <v>67</v>
      </c>
      <c r="B751" t="s">
        <v>2163</v>
      </c>
      <c r="C751">
        <v>96</v>
      </c>
      <c r="D751">
        <v>192</v>
      </c>
      <c r="E751" t="s">
        <v>1721</v>
      </c>
      <c r="F751">
        <v>18500</v>
      </c>
      <c r="G751">
        <v>1</v>
      </c>
      <c r="H751" t="s">
        <v>2164</v>
      </c>
    </row>
    <row r="752" spans="1:8">
      <c r="A752" t="s">
        <v>67</v>
      </c>
      <c r="B752" t="s">
        <v>2133</v>
      </c>
      <c r="C752">
        <v>96</v>
      </c>
      <c r="D752">
        <v>384</v>
      </c>
      <c r="E752" t="s">
        <v>1723</v>
      </c>
      <c r="F752">
        <v>12884</v>
      </c>
      <c r="G752">
        <v>1</v>
      </c>
      <c r="H752" t="s">
        <v>2134</v>
      </c>
    </row>
    <row r="753" spans="1:8">
      <c r="A753" t="s">
        <v>67</v>
      </c>
      <c r="B753" t="s">
        <v>2135</v>
      </c>
      <c r="C753">
        <v>96</v>
      </c>
      <c r="D753">
        <v>384</v>
      </c>
      <c r="E753" t="s">
        <v>1723</v>
      </c>
      <c r="F753">
        <v>25248</v>
      </c>
      <c r="G753">
        <v>1</v>
      </c>
      <c r="H753" t="s">
        <v>2136</v>
      </c>
    </row>
    <row r="754" spans="1:8">
      <c r="A754" t="s">
        <v>1718</v>
      </c>
      <c r="B754" t="s">
        <v>1644</v>
      </c>
      <c r="C754">
        <v>1</v>
      </c>
      <c r="D754">
        <v>1</v>
      </c>
      <c r="E754" t="s">
        <v>1607</v>
      </c>
      <c r="F754">
        <v>18</v>
      </c>
      <c r="G754">
        <v>1</v>
      </c>
      <c r="H754" t="s">
        <v>1645</v>
      </c>
    </row>
    <row r="755" spans="1:8">
      <c r="A755" t="s">
        <v>1718</v>
      </c>
      <c r="B755" t="s">
        <v>1644</v>
      </c>
      <c r="C755">
        <v>1</v>
      </c>
      <c r="D755">
        <v>2</v>
      </c>
      <c r="E755" t="s">
        <v>1608</v>
      </c>
      <c r="F755">
        <v>28</v>
      </c>
      <c r="G755">
        <v>1</v>
      </c>
      <c r="H755" t="s">
        <v>1646</v>
      </c>
    </row>
    <row r="756" spans="1:8">
      <c r="A756" t="s">
        <v>1718</v>
      </c>
      <c r="B756" t="s">
        <v>1644</v>
      </c>
      <c r="C756">
        <v>1</v>
      </c>
      <c r="D756">
        <v>4</v>
      </c>
      <c r="E756" t="s">
        <v>1610</v>
      </c>
      <c r="F756">
        <v>86.4</v>
      </c>
      <c r="G756">
        <v>1</v>
      </c>
      <c r="H756" t="s">
        <v>1647</v>
      </c>
    </row>
    <row r="757" spans="1:8">
      <c r="A757" t="s">
        <v>1718</v>
      </c>
      <c r="B757" t="s">
        <v>1644</v>
      </c>
      <c r="C757">
        <v>2</v>
      </c>
      <c r="D757">
        <v>4</v>
      </c>
      <c r="E757" t="s">
        <v>1612</v>
      </c>
      <c r="F757">
        <v>122</v>
      </c>
      <c r="G757">
        <v>1</v>
      </c>
      <c r="H757" t="s">
        <v>1648</v>
      </c>
    </row>
    <row r="758" spans="1:8">
      <c r="A758" t="s">
        <v>1718</v>
      </c>
      <c r="B758" t="s">
        <v>1644</v>
      </c>
      <c r="C758">
        <v>2</v>
      </c>
      <c r="D758">
        <v>8</v>
      </c>
      <c r="E758" t="s">
        <v>1614</v>
      </c>
      <c r="F758">
        <v>172.8</v>
      </c>
      <c r="G758">
        <v>1</v>
      </c>
      <c r="H758" t="s">
        <v>1649</v>
      </c>
    </row>
    <row r="759" spans="1:8">
      <c r="A759" t="s">
        <v>1718</v>
      </c>
      <c r="B759" t="s">
        <v>1644</v>
      </c>
      <c r="C759">
        <v>4</v>
      </c>
      <c r="D759">
        <v>8</v>
      </c>
      <c r="E759" t="s">
        <v>1616</v>
      </c>
      <c r="F759">
        <v>230.4</v>
      </c>
      <c r="G759">
        <v>1</v>
      </c>
      <c r="H759" t="s">
        <v>1650</v>
      </c>
    </row>
    <row r="760" spans="1:8">
      <c r="A760" t="s">
        <v>1718</v>
      </c>
      <c r="B760" t="s">
        <v>1644</v>
      </c>
      <c r="C760">
        <v>4</v>
      </c>
      <c r="D760">
        <v>16</v>
      </c>
      <c r="E760" t="s">
        <v>1618</v>
      </c>
      <c r="F760">
        <v>345.6</v>
      </c>
      <c r="G760">
        <v>1</v>
      </c>
      <c r="H760" t="s">
        <v>1651</v>
      </c>
    </row>
    <row r="761" spans="1:8">
      <c r="A761" t="s">
        <v>1718</v>
      </c>
      <c r="B761" t="s">
        <v>1644</v>
      </c>
      <c r="C761">
        <v>8</v>
      </c>
      <c r="D761">
        <v>16</v>
      </c>
      <c r="E761" t="s">
        <v>1620</v>
      </c>
      <c r="F761">
        <v>460.8</v>
      </c>
      <c r="G761">
        <v>1</v>
      </c>
      <c r="H761" t="s">
        <v>1652</v>
      </c>
    </row>
    <row r="762" spans="1:8">
      <c r="A762" t="s">
        <v>1718</v>
      </c>
      <c r="B762" t="s">
        <v>1644</v>
      </c>
      <c r="C762">
        <v>8</v>
      </c>
      <c r="D762">
        <v>32</v>
      </c>
      <c r="E762" t="s">
        <v>1622</v>
      </c>
      <c r="F762">
        <v>691.2</v>
      </c>
      <c r="G762">
        <v>1</v>
      </c>
      <c r="H762" t="s">
        <v>1653</v>
      </c>
    </row>
    <row r="763" spans="1:8">
      <c r="A763" t="s">
        <v>1718</v>
      </c>
      <c r="B763" t="s">
        <v>1644</v>
      </c>
      <c r="C763">
        <v>16</v>
      </c>
      <c r="D763">
        <v>32</v>
      </c>
      <c r="E763" t="s">
        <v>1624</v>
      </c>
      <c r="F763">
        <v>921.6</v>
      </c>
      <c r="G763">
        <v>1</v>
      </c>
      <c r="H763" t="s">
        <v>1654</v>
      </c>
    </row>
    <row r="764" spans="1:8">
      <c r="A764" t="s">
        <v>1718</v>
      </c>
      <c r="B764" t="s">
        <v>1644</v>
      </c>
      <c r="C764">
        <v>16</v>
      </c>
      <c r="D764">
        <v>64</v>
      </c>
      <c r="E764" t="s">
        <v>1626</v>
      </c>
      <c r="F764">
        <v>1382.4</v>
      </c>
      <c r="G764">
        <v>1</v>
      </c>
      <c r="H764" t="s">
        <v>1655</v>
      </c>
    </row>
    <row r="765" spans="1:8">
      <c r="A765" t="s">
        <v>1718</v>
      </c>
      <c r="B765" t="s">
        <v>1644</v>
      </c>
      <c r="C765">
        <v>32</v>
      </c>
      <c r="D765">
        <v>64</v>
      </c>
      <c r="E765" t="s">
        <v>1628</v>
      </c>
      <c r="F765">
        <v>1843.2</v>
      </c>
      <c r="G765">
        <v>1</v>
      </c>
      <c r="H765" t="s">
        <v>1656</v>
      </c>
    </row>
    <row r="766" spans="1:8">
      <c r="A766" t="s">
        <v>1718</v>
      </c>
      <c r="B766" t="s">
        <v>1644</v>
      </c>
      <c r="C766">
        <v>48</v>
      </c>
      <c r="D766">
        <v>96</v>
      </c>
      <c r="E766" t="s">
        <v>1634</v>
      </c>
      <c r="F766">
        <v>2764.8</v>
      </c>
      <c r="G766">
        <v>1</v>
      </c>
      <c r="H766" t="s">
        <v>1658</v>
      </c>
    </row>
    <row r="767" spans="1:8">
      <c r="A767" t="s">
        <v>1718</v>
      </c>
      <c r="B767" t="s">
        <v>1644</v>
      </c>
      <c r="C767">
        <v>64</v>
      </c>
      <c r="D767">
        <v>128</v>
      </c>
      <c r="E767" t="s">
        <v>1659</v>
      </c>
      <c r="F767">
        <v>3686.4</v>
      </c>
      <c r="G767">
        <v>1</v>
      </c>
      <c r="H767" t="s">
        <v>1660</v>
      </c>
    </row>
    <row r="768" spans="1:8">
      <c r="A768" t="s">
        <v>1718</v>
      </c>
      <c r="B768" t="s">
        <v>1644</v>
      </c>
      <c r="C768">
        <v>64</v>
      </c>
      <c r="D768">
        <v>256</v>
      </c>
      <c r="E768" t="s">
        <v>1640</v>
      </c>
      <c r="F768">
        <v>5529.6</v>
      </c>
      <c r="G768">
        <v>1</v>
      </c>
      <c r="H768" t="s">
        <v>1661</v>
      </c>
    </row>
    <row r="769" spans="1:8">
      <c r="A769" t="s">
        <v>1718</v>
      </c>
      <c r="B769" t="s">
        <v>1644</v>
      </c>
      <c r="C769">
        <v>80</v>
      </c>
      <c r="D769">
        <v>160</v>
      </c>
      <c r="E769" t="s">
        <v>1662</v>
      </c>
      <c r="F769">
        <v>4608</v>
      </c>
      <c r="G769">
        <v>1</v>
      </c>
      <c r="H769" t="s">
        <v>1663</v>
      </c>
    </row>
    <row r="770" spans="1:8">
      <c r="A770" t="s">
        <v>1718</v>
      </c>
      <c r="B770" t="s">
        <v>1644</v>
      </c>
      <c r="C770">
        <v>90</v>
      </c>
      <c r="D770">
        <v>224</v>
      </c>
      <c r="E770" t="s">
        <v>1664</v>
      </c>
      <c r="F770">
        <v>5817.6</v>
      </c>
      <c r="G770">
        <v>1</v>
      </c>
      <c r="H770" t="s">
        <v>1665</v>
      </c>
    </row>
    <row r="771" spans="1:8">
      <c r="A771" t="s">
        <v>1718</v>
      </c>
      <c r="B771" t="s">
        <v>1644</v>
      </c>
      <c r="C771">
        <v>128</v>
      </c>
      <c r="D771">
        <v>256</v>
      </c>
      <c r="E771" t="s">
        <v>1666</v>
      </c>
      <c r="F771">
        <v>7372.8</v>
      </c>
      <c r="G771">
        <v>1</v>
      </c>
      <c r="H771" t="s">
        <v>1667</v>
      </c>
    </row>
    <row r="772" spans="1:8">
      <c r="A772" t="s">
        <v>1718</v>
      </c>
      <c r="B772" t="s">
        <v>1644</v>
      </c>
      <c r="C772">
        <v>160</v>
      </c>
      <c r="D772">
        <v>320</v>
      </c>
      <c r="E772" t="s">
        <v>1668</v>
      </c>
      <c r="F772">
        <v>9216</v>
      </c>
      <c r="G772">
        <v>1</v>
      </c>
      <c r="H772" t="s">
        <v>1669</v>
      </c>
    </row>
    <row r="773" spans="1:8">
      <c r="A773" t="s">
        <v>1718</v>
      </c>
      <c r="B773" t="s">
        <v>1644</v>
      </c>
      <c r="C773">
        <v>180</v>
      </c>
      <c r="D773">
        <v>464</v>
      </c>
      <c r="E773" t="s">
        <v>1670</v>
      </c>
      <c r="F773">
        <v>11865.6</v>
      </c>
      <c r="G773">
        <v>1</v>
      </c>
      <c r="H773" t="s">
        <v>1671</v>
      </c>
    </row>
    <row r="774" spans="1:8">
      <c r="A774" t="s">
        <v>1718</v>
      </c>
      <c r="B774" t="s">
        <v>1672</v>
      </c>
      <c r="C774">
        <v>1</v>
      </c>
      <c r="D774">
        <v>1</v>
      </c>
      <c r="E774" t="s">
        <v>1607</v>
      </c>
      <c r="F774">
        <v>37.799999999999997</v>
      </c>
      <c r="G774">
        <v>1</v>
      </c>
      <c r="H774" t="s">
        <v>2165</v>
      </c>
    </row>
    <row r="775" spans="1:8">
      <c r="A775" t="s">
        <v>1718</v>
      </c>
      <c r="B775" t="s">
        <v>1672</v>
      </c>
      <c r="C775">
        <v>1</v>
      </c>
      <c r="D775">
        <v>2</v>
      </c>
      <c r="E775" t="s">
        <v>1608</v>
      </c>
      <c r="F775">
        <v>40.5</v>
      </c>
      <c r="G775">
        <v>1</v>
      </c>
      <c r="H775" t="s">
        <v>1673</v>
      </c>
    </row>
    <row r="776" spans="1:8">
      <c r="A776" t="s">
        <v>1718</v>
      </c>
      <c r="B776" t="s">
        <v>1672</v>
      </c>
      <c r="C776">
        <v>1</v>
      </c>
      <c r="D776">
        <v>4</v>
      </c>
      <c r="E776" t="s">
        <v>1610</v>
      </c>
      <c r="F776">
        <v>124.2</v>
      </c>
      <c r="G776">
        <v>1</v>
      </c>
      <c r="H776" t="s">
        <v>1674</v>
      </c>
    </row>
    <row r="777" spans="1:8">
      <c r="A777" t="s">
        <v>1718</v>
      </c>
      <c r="B777" t="s">
        <v>1672</v>
      </c>
      <c r="C777">
        <v>2</v>
      </c>
      <c r="D777">
        <v>4</v>
      </c>
      <c r="E777" t="s">
        <v>1612</v>
      </c>
      <c r="F777">
        <v>153</v>
      </c>
      <c r="G777">
        <v>1</v>
      </c>
      <c r="H777" t="s">
        <v>82</v>
      </c>
    </row>
    <row r="778" spans="1:8">
      <c r="A778" t="s">
        <v>1718</v>
      </c>
      <c r="B778" t="s">
        <v>1672</v>
      </c>
      <c r="C778">
        <v>2</v>
      </c>
      <c r="D778">
        <v>8</v>
      </c>
      <c r="E778" t="s">
        <v>1614</v>
      </c>
      <c r="F778">
        <v>248.4</v>
      </c>
      <c r="G778">
        <v>1</v>
      </c>
      <c r="H778" t="s">
        <v>80</v>
      </c>
    </row>
    <row r="779" spans="1:8">
      <c r="A779" t="s">
        <v>1718</v>
      </c>
      <c r="B779" t="s">
        <v>1672</v>
      </c>
      <c r="C779">
        <v>4</v>
      </c>
      <c r="D779">
        <v>8</v>
      </c>
      <c r="E779" t="s">
        <v>1616</v>
      </c>
      <c r="F779">
        <v>331.2</v>
      </c>
      <c r="G779">
        <v>1</v>
      </c>
      <c r="H779" t="s">
        <v>1675</v>
      </c>
    </row>
    <row r="780" spans="1:8">
      <c r="A780" t="s">
        <v>1718</v>
      </c>
      <c r="B780" t="s">
        <v>1672</v>
      </c>
      <c r="C780">
        <v>4</v>
      </c>
      <c r="D780">
        <v>16</v>
      </c>
      <c r="E780" t="s">
        <v>1618</v>
      </c>
      <c r="F780">
        <v>496.8</v>
      </c>
      <c r="G780">
        <v>1</v>
      </c>
      <c r="H780" t="s">
        <v>70</v>
      </c>
    </row>
    <row r="781" spans="1:8">
      <c r="A781" t="s">
        <v>1718</v>
      </c>
      <c r="B781" t="s">
        <v>1672</v>
      </c>
      <c r="C781">
        <v>8</v>
      </c>
      <c r="D781">
        <v>16</v>
      </c>
      <c r="E781" t="s">
        <v>1620</v>
      </c>
      <c r="F781">
        <v>662.4</v>
      </c>
      <c r="G781">
        <v>1</v>
      </c>
      <c r="H781" t="s">
        <v>1676</v>
      </c>
    </row>
    <row r="782" spans="1:8">
      <c r="A782" t="s">
        <v>1718</v>
      </c>
      <c r="B782" t="s">
        <v>1672</v>
      </c>
      <c r="C782">
        <v>8</v>
      </c>
      <c r="D782">
        <v>32</v>
      </c>
      <c r="E782" t="s">
        <v>1622</v>
      </c>
      <c r="F782">
        <v>993.6</v>
      </c>
      <c r="G782">
        <v>1</v>
      </c>
      <c r="H782" t="s">
        <v>1677</v>
      </c>
    </row>
    <row r="783" spans="1:8">
      <c r="A783" t="s">
        <v>1718</v>
      </c>
      <c r="B783" t="s">
        <v>1672</v>
      </c>
      <c r="C783">
        <v>16</v>
      </c>
      <c r="D783">
        <v>32</v>
      </c>
      <c r="E783" t="s">
        <v>1624</v>
      </c>
      <c r="F783">
        <v>1324.8</v>
      </c>
      <c r="G783">
        <v>1</v>
      </c>
      <c r="H783" t="s">
        <v>1678</v>
      </c>
    </row>
    <row r="784" spans="1:8">
      <c r="A784" t="s">
        <v>1718</v>
      </c>
      <c r="B784" t="s">
        <v>1672</v>
      </c>
      <c r="C784">
        <v>16</v>
      </c>
      <c r="D784">
        <v>64</v>
      </c>
      <c r="E784" t="s">
        <v>1626</v>
      </c>
      <c r="F784">
        <v>1987.2</v>
      </c>
      <c r="G784">
        <v>1</v>
      </c>
      <c r="H784" t="s">
        <v>1679</v>
      </c>
    </row>
    <row r="785" spans="1:8">
      <c r="A785" t="s">
        <v>1718</v>
      </c>
      <c r="B785" t="s">
        <v>1672</v>
      </c>
      <c r="C785">
        <v>16</v>
      </c>
      <c r="D785">
        <v>128</v>
      </c>
      <c r="E785" t="s">
        <v>1895</v>
      </c>
      <c r="F785">
        <v>3312</v>
      </c>
      <c r="G785">
        <v>1</v>
      </c>
      <c r="H785" t="s">
        <v>2166</v>
      </c>
    </row>
    <row r="786" spans="1:8">
      <c r="A786" t="s">
        <v>1718</v>
      </c>
      <c r="B786" t="s">
        <v>1672</v>
      </c>
      <c r="C786">
        <v>24</v>
      </c>
      <c r="D786">
        <v>48</v>
      </c>
      <c r="E786" t="s">
        <v>1680</v>
      </c>
      <c r="F786">
        <v>1987.2</v>
      </c>
      <c r="G786">
        <v>1</v>
      </c>
      <c r="H786" t="s">
        <v>1681</v>
      </c>
    </row>
    <row r="787" spans="1:8">
      <c r="A787" t="s">
        <v>1718</v>
      </c>
      <c r="B787" t="s">
        <v>1672</v>
      </c>
      <c r="C787">
        <v>24</v>
      </c>
      <c r="D787">
        <v>64</v>
      </c>
      <c r="E787" t="s">
        <v>2167</v>
      </c>
      <c r="F787">
        <v>2318.4</v>
      </c>
      <c r="G787">
        <v>1</v>
      </c>
      <c r="H787" t="s">
        <v>2168</v>
      </c>
    </row>
    <row r="788" spans="1:8">
      <c r="A788" t="s">
        <v>1718</v>
      </c>
      <c r="B788" t="s">
        <v>1672</v>
      </c>
      <c r="C788">
        <v>24</v>
      </c>
      <c r="D788">
        <v>96</v>
      </c>
      <c r="E788" t="s">
        <v>1682</v>
      </c>
      <c r="F788">
        <v>2980.8</v>
      </c>
      <c r="G788">
        <v>1</v>
      </c>
      <c r="H788" t="s">
        <v>1683</v>
      </c>
    </row>
    <row r="789" spans="1:8">
      <c r="A789" t="s">
        <v>1718</v>
      </c>
      <c r="B789" t="s">
        <v>1672</v>
      </c>
      <c r="C789">
        <v>24</v>
      </c>
      <c r="D789">
        <v>160</v>
      </c>
      <c r="E789" t="s">
        <v>2169</v>
      </c>
      <c r="F789">
        <v>4305.6000000000004</v>
      </c>
      <c r="G789">
        <v>1</v>
      </c>
      <c r="H789" t="s">
        <v>2170</v>
      </c>
    </row>
    <row r="790" spans="1:8">
      <c r="A790" t="s">
        <v>1718</v>
      </c>
      <c r="B790" t="s">
        <v>1672</v>
      </c>
      <c r="C790">
        <v>32</v>
      </c>
      <c r="D790">
        <v>64</v>
      </c>
      <c r="E790" t="s">
        <v>1628</v>
      </c>
      <c r="F790">
        <v>2649.6</v>
      </c>
      <c r="G790">
        <v>1</v>
      </c>
      <c r="H790" t="s">
        <v>1684</v>
      </c>
    </row>
    <row r="791" spans="1:8">
      <c r="A791" t="s">
        <v>1718</v>
      </c>
      <c r="B791" t="s">
        <v>1672</v>
      </c>
      <c r="C791">
        <v>32</v>
      </c>
      <c r="D791">
        <v>128</v>
      </c>
      <c r="E791" t="s">
        <v>1630</v>
      </c>
      <c r="F791">
        <v>3974.4</v>
      </c>
      <c r="G791">
        <v>1</v>
      </c>
      <c r="H791" t="s">
        <v>1685</v>
      </c>
    </row>
    <row r="792" spans="1:8">
      <c r="A792" t="s">
        <v>1718</v>
      </c>
      <c r="B792" t="s">
        <v>1672</v>
      </c>
      <c r="C792">
        <v>42</v>
      </c>
      <c r="D792">
        <v>160</v>
      </c>
      <c r="E792" t="s">
        <v>2171</v>
      </c>
      <c r="F792">
        <v>5050.8</v>
      </c>
      <c r="G792">
        <v>1</v>
      </c>
      <c r="H792" t="s">
        <v>2172</v>
      </c>
    </row>
    <row r="793" spans="1:8">
      <c r="A793" t="s">
        <v>1718</v>
      </c>
      <c r="B793" t="s">
        <v>1672</v>
      </c>
      <c r="C793">
        <v>48</v>
      </c>
      <c r="D793">
        <v>96</v>
      </c>
      <c r="E793" t="s">
        <v>1634</v>
      </c>
      <c r="F793">
        <v>3974.4</v>
      </c>
      <c r="G793">
        <v>1</v>
      </c>
      <c r="H793" t="s">
        <v>1686</v>
      </c>
    </row>
    <row r="794" spans="1:8">
      <c r="A794" t="s">
        <v>1718</v>
      </c>
      <c r="B794" t="s">
        <v>1672</v>
      </c>
      <c r="C794">
        <v>48</v>
      </c>
      <c r="D794">
        <v>192</v>
      </c>
      <c r="E794" t="s">
        <v>1636</v>
      </c>
      <c r="F794">
        <v>5961.6</v>
      </c>
      <c r="G794">
        <v>1</v>
      </c>
      <c r="H794" t="s">
        <v>1687</v>
      </c>
    </row>
    <row r="795" spans="1:8">
      <c r="A795" t="s">
        <v>1718</v>
      </c>
      <c r="B795" t="s">
        <v>1672</v>
      </c>
      <c r="C795">
        <v>64</v>
      </c>
      <c r="D795">
        <v>192</v>
      </c>
      <c r="E795" t="s">
        <v>1757</v>
      </c>
      <c r="F795">
        <v>6624</v>
      </c>
      <c r="G795">
        <v>1</v>
      </c>
      <c r="H795" t="s">
        <v>2173</v>
      </c>
    </row>
    <row r="796" spans="1:8">
      <c r="A796" t="s">
        <v>1718</v>
      </c>
      <c r="B796" t="s">
        <v>1672</v>
      </c>
      <c r="C796">
        <v>64</v>
      </c>
      <c r="D796">
        <v>256</v>
      </c>
      <c r="E796" t="s">
        <v>1640</v>
      </c>
      <c r="F796">
        <v>7948.8</v>
      </c>
      <c r="G796">
        <v>1</v>
      </c>
      <c r="H796" t="s">
        <v>1688</v>
      </c>
    </row>
    <row r="797" spans="1:8">
      <c r="A797" t="s">
        <v>1718</v>
      </c>
      <c r="B797" t="s">
        <v>1672</v>
      </c>
      <c r="C797">
        <v>76</v>
      </c>
      <c r="D797">
        <v>256</v>
      </c>
      <c r="E797" t="s">
        <v>2174</v>
      </c>
      <c r="F797">
        <v>8445.6</v>
      </c>
      <c r="G797">
        <v>1</v>
      </c>
      <c r="H797" t="s">
        <v>2175</v>
      </c>
    </row>
    <row r="798" spans="1:8">
      <c r="A798" t="s">
        <v>1718</v>
      </c>
      <c r="B798" t="s">
        <v>1672</v>
      </c>
      <c r="C798">
        <v>84</v>
      </c>
      <c r="D798">
        <v>320</v>
      </c>
      <c r="E798" t="s">
        <v>1873</v>
      </c>
      <c r="F798">
        <v>10101.6</v>
      </c>
      <c r="G798">
        <v>1</v>
      </c>
      <c r="H798" t="s">
        <v>2176</v>
      </c>
    </row>
    <row r="799" spans="1:8">
      <c r="A799" t="s">
        <v>1718</v>
      </c>
      <c r="B799" t="s">
        <v>1699</v>
      </c>
      <c r="C799">
        <v>1</v>
      </c>
      <c r="D799">
        <v>1</v>
      </c>
      <c r="E799" t="s">
        <v>1607</v>
      </c>
      <c r="F799">
        <v>18</v>
      </c>
      <c r="G799">
        <v>1</v>
      </c>
      <c r="H799" t="s">
        <v>1700</v>
      </c>
    </row>
    <row r="800" spans="1:8">
      <c r="A800" t="s">
        <v>1718</v>
      </c>
      <c r="B800" t="s">
        <v>1699</v>
      </c>
      <c r="C800">
        <v>1</v>
      </c>
      <c r="D800">
        <v>2</v>
      </c>
      <c r="E800" t="s">
        <v>1608</v>
      </c>
      <c r="F800">
        <v>28</v>
      </c>
      <c r="G800">
        <v>1</v>
      </c>
      <c r="H800" t="s">
        <v>1701</v>
      </c>
    </row>
    <row r="801" spans="1:8">
      <c r="A801" t="s">
        <v>1718</v>
      </c>
      <c r="B801" t="s">
        <v>1699</v>
      </c>
      <c r="C801">
        <v>1</v>
      </c>
      <c r="D801">
        <v>4</v>
      </c>
      <c r="E801" t="s">
        <v>1610</v>
      </c>
      <c r="F801">
        <v>90.6</v>
      </c>
      <c r="G801">
        <v>1</v>
      </c>
      <c r="H801" t="s">
        <v>1702</v>
      </c>
    </row>
    <row r="802" spans="1:8">
      <c r="A802" t="s">
        <v>1718</v>
      </c>
      <c r="B802" t="s">
        <v>1699</v>
      </c>
      <c r="C802">
        <v>2</v>
      </c>
      <c r="D802">
        <v>4</v>
      </c>
      <c r="E802" t="s">
        <v>1612</v>
      </c>
      <c r="F802">
        <v>110</v>
      </c>
      <c r="G802">
        <v>1</v>
      </c>
      <c r="H802" t="s">
        <v>1703</v>
      </c>
    </row>
    <row r="803" spans="1:8">
      <c r="A803" t="s">
        <v>1718</v>
      </c>
      <c r="B803" t="s">
        <v>1699</v>
      </c>
      <c r="C803">
        <v>2</v>
      </c>
      <c r="D803">
        <v>8</v>
      </c>
      <c r="E803" t="s">
        <v>1614</v>
      </c>
      <c r="F803">
        <v>181.2</v>
      </c>
      <c r="G803">
        <v>1</v>
      </c>
      <c r="H803" t="s">
        <v>1704</v>
      </c>
    </row>
    <row r="804" spans="1:8">
      <c r="A804" t="s">
        <v>1718</v>
      </c>
      <c r="B804" t="s">
        <v>1699</v>
      </c>
      <c r="C804">
        <v>4</v>
      </c>
      <c r="D804">
        <v>8</v>
      </c>
      <c r="E804" t="s">
        <v>1616</v>
      </c>
      <c r="F804">
        <v>241.6</v>
      </c>
      <c r="G804">
        <v>1</v>
      </c>
      <c r="H804" t="s">
        <v>1705</v>
      </c>
    </row>
    <row r="805" spans="1:8">
      <c r="A805" t="s">
        <v>1718</v>
      </c>
      <c r="B805" t="s">
        <v>1699</v>
      </c>
      <c r="C805">
        <v>4</v>
      </c>
      <c r="D805">
        <v>16</v>
      </c>
      <c r="E805" t="s">
        <v>1618</v>
      </c>
      <c r="F805">
        <v>362.4</v>
      </c>
      <c r="G805">
        <v>1</v>
      </c>
      <c r="H805" t="s">
        <v>1706</v>
      </c>
    </row>
    <row r="806" spans="1:8">
      <c r="A806" t="s">
        <v>1718</v>
      </c>
      <c r="B806" t="s">
        <v>1699</v>
      </c>
      <c r="C806">
        <v>8</v>
      </c>
      <c r="D806">
        <v>16</v>
      </c>
      <c r="E806" t="s">
        <v>1620</v>
      </c>
      <c r="F806">
        <v>483.2</v>
      </c>
      <c r="G806">
        <v>1</v>
      </c>
      <c r="H806" t="s">
        <v>1707</v>
      </c>
    </row>
    <row r="807" spans="1:8">
      <c r="A807" t="s">
        <v>1718</v>
      </c>
      <c r="B807" t="s">
        <v>1699</v>
      </c>
      <c r="C807">
        <v>8</v>
      </c>
      <c r="D807">
        <v>32</v>
      </c>
      <c r="E807" t="s">
        <v>1622</v>
      </c>
      <c r="F807">
        <v>724.8</v>
      </c>
      <c r="G807">
        <v>1</v>
      </c>
      <c r="H807" t="s">
        <v>1708</v>
      </c>
    </row>
    <row r="808" spans="1:8">
      <c r="A808" t="s">
        <v>1718</v>
      </c>
      <c r="B808" t="s">
        <v>1699</v>
      </c>
      <c r="C808">
        <v>16</v>
      </c>
      <c r="D808">
        <v>32</v>
      </c>
      <c r="E808" t="s">
        <v>1624</v>
      </c>
      <c r="F808">
        <v>966.4</v>
      </c>
      <c r="G808">
        <v>1</v>
      </c>
      <c r="H808" t="s">
        <v>1709</v>
      </c>
    </row>
    <row r="809" spans="1:8">
      <c r="A809" t="s">
        <v>1718</v>
      </c>
      <c r="B809" t="s">
        <v>1699</v>
      </c>
      <c r="C809">
        <v>16</v>
      </c>
      <c r="D809">
        <v>64</v>
      </c>
      <c r="E809" t="s">
        <v>1626</v>
      </c>
      <c r="F809">
        <v>1449.6</v>
      </c>
      <c r="G809">
        <v>1</v>
      </c>
      <c r="H809" t="s">
        <v>1710</v>
      </c>
    </row>
    <row r="810" spans="1:8">
      <c r="A810" t="s">
        <v>1718</v>
      </c>
      <c r="B810" t="s">
        <v>1699</v>
      </c>
      <c r="C810">
        <v>32</v>
      </c>
      <c r="D810">
        <v>64</v>
      </c>
      <c r="E810" t="s">
        <v>1628</v>
      </c>
      <c r="F810">
        <v>1932.8</v>
      </c>
      <c r="G810">
        <v>1</v>
      </c>
      <c r="H810" t="s">
        <v>1711</v>
      </c>
    </row>
    <row r="811" spans="1:8">
      <c r="A811" t="s">
        <v>1718</v>
      </c>
      <c r="B811" t="s">
        <v>1699</v>
      </c>
      <c r="C811">
        <v>32</v>
      </c>
      <c r="D811">
        <v>128</v>
      </c>
      <c r="E811" t="s">
        <v>1630</v>
      </c>
      <c r="F811">
        <v>2899.2</v>
      </c>
      <c r="G811">
        <v>1</v>
      </c>
      <c r="H811" t="s">
        <v>1712</v>
      </c>
    </row>
    <row r="812" spans="1:8">
      <c r="A812" t="s">
        <v>1718</v>
      </c>
      <c r="B812" t="s">
        <v>1699</v>
      </c>
      <c r="C812">
        <v>48</v>
      </c>
      <c r="D812">
        <v>96</v>
      </c>
      <c r="E812" t="s">
        <v>1634</v>
      </c>
      <c r="F812">
        <v>2899.2</v>
      </c>
      <c r="G812">
        <v>1</v>
      </c>
      <c r="H812" t="s">
        <v>1713</v>
      </c>
    </row>
    <row r="813" spans="1:8">
      <c r="A813" t="s">
        <v>1718</v>
      </c>
      <c r="B813" t="s">
        <v>1699</v>
      </c>
      <c r="C813">
        <v>48</v>
      </c>
      <c r="D813">
        <v>192</v>
      </c>
      <c r="E813" t="s">
        <v>1636</v>
      </c>
      <c r="F813">
        <v>4348.8</v>
      </c>
      <c r="G813">
        <v>1</v>
      </c>
      <c r="H813" t="s">
        <v>1714</v>
      </c>
    </row>
    <row r="814" spans="1:8">
      <c r="A814" t="s">
        <v>1718</v>
      </c>
      <c r="B814" t="s">
        <v>1699</v>
      </c>
      <c r="C814">
        <v>64</v>
      </c>
      <c r="D814">
        <v>128</v>
      </c>
      <c r="E814" t="s">
        <v>1659</v>
      </c>
      <c r="F814">
        <v>3865.6</v>
      </c>
      <c r="G814">
        <v>1</v>
      </c>
      <c r="H814" t="s">
        <v>1715</v>
      </c>
    </row>
    <row r="815" spans="1:8">
      <c r="A815" t="s">
        <v>1718</v>
      </c>
      <c r="B815" t="s">
        <v>1699</v>
      </c>
      <c r="C815">
        <v>64</v>
      </c>
      <c r="D815">
        <v>256</v>
      </c>
      <c r="E815" t="s">
        <v>1640</v>
      </c>
      <c r="F815">
        <v>5798.4</v>
      </c>
      <c r="G815">
        <v>1</v>
      </c>
      <c r="H815" t="s">
        <v>1716</v>
      </c>
    </row>
    <row r="816" spans="1:8">
      <c r="A816" t="s">
        <v>1718</v>
      </c>
      <c r="B816" t="s">
        <v>1699</v>
      </c>
      <c r="C816">
        <v>80</v>
      </c>
      <c r="D816">
        <v>160</v>
      </c>
      <c r="E816" t="s">
        <v>1662</v>
      </c>
      <c r="F816">
        <v>4832</v>
      </c>
      <c r="G816">
        <v>1</v>
      </c>
      <c r="H816" t="s">
        <v>1717</v>
      </c>
    </row>
    <row r="817" spans="1:8">
      <c r="A817" t="s">
        <v>1718</v>
      </c>
      <c r="B817" t="s">
        <v>1699</v>
      </c>
      <c r="C817">
        <v>80</v>
      </c>
      <c r="D817">
        <v>320</v>
      </c>
      <c r="E817" t="s">
        <v>1719</v>
      </c>
      <c r="F817">
        <v>7248</v>
      </c>
      <c r="G817">
        <v>1</v>
      </c>
      <c r="H817" t="s">
        <v>1720</v>
      </c>
    </row>
    <row r="818" spans="1:8">
      <c r="A818" t="s">
        <v>1718</v>
      </c>
      <c r="B818" t="s">
        <v>1699</v>
      </c>
      <c r="C818">
        <v>96</v>
      </c>
      <c r="D818">
        <v>192</v>
      </c>
      <c r="E818" t="s">
        <v>1721</v>
      </c>
      <c r="F818">
        <v>5798.4</v>
      </c>
      <c r="G818">
        <v>1</v>
      </c>
      <c r="H818" t="s">
        <v>1722</v>
      </c>
    </row>
    <row r="819" spans="1:8">
      <c r="A819" t="s">
        <v>1718</v>
      </c>
      <c r="B819" t="s">
        <v>1699</v>
      </c>
      <c r="C819">
        <v>96</v>
      </c>
      <c r="D819">
        <v>384</v>
      </c>
      <c r="E819" t="s">
        <v>1723</v>
      </c>
      <c r="F819">
        <v>8697.6</v>
      </c>
      <c r="G819">
        <v>1</v>
      </c>
      <c r="H819" t="s">
        <v>1724</v>
      </c>
    </row>
    <row r="820" spans="1:8">
      <c r="A820" t="s">
        <v>1718</v>
      </c>
      <c r="B820" t="s">
        <v>1699</v>
      </c>
      <c r="C820">
        <v>116</v>
      </c>
      <c r="D820">
        <v>216</v>
      </c>
      <c r="E820" t="s">
        <v>1725</v>
      </c>
      <c r="F820">
        <v>6764.8</v>
      </c>
      <c r="G820">
        <v>1</v>
      </c>
      <c r="H820" t="s">
        <v>1726</v>
      </c>
    </row>
    <row r="821" spans="1:8">
      <c r="A821" t="s">
        <v>1718</v>
      </c>
      <c r="B821" t="s">
        <v>1699</v>
      </c>
      <c r="C821">
        <v>116</v>
      </c>
      <c r="D821">
        <v>470</v>
      </c>
      <c r="E821" t="s">
        <v>1727</v>
      </c>
      <c r="F821">
        <v>10600.2</v>
      </c>
      <c r="G821">
        <v>1</v>
      </c>
      <c r="H821" t="s">
        <v>1728</v>
      </c>
    </row>
    <row r="822" spans="1:8">
      <c r="A822" t="s">
        <v>1718</v>
      </c>
      <c r="B822" t="s">
        <v>1699</v>
      </c>
      <c r="C822">
        <v>128</v>
      </c>
      <c r="D822">
        <v>215</v>
      </c>
      <c r="E822" t="s">
        <v>1729</v>
      </c>
      <c r="F822">
        <v>7112.1</v>
      </c>
      <c r="G822">
        <v>1</v>
      </c>
      <c r="H822" t="s">
        <v>1730</v>
      </c>
    </row>
    <row r="823" spans="1:8">
      <c r="A823" t="s">
        <v>1718</v>
      </c>
      <c r="B823" t="s">
        <v>1699</v>
      </c>
      <c r="C823">
        <v>128</v>
      </c>
      <c r="D823">
        <v>256</v>
      </c>
      <c r="E823" t="s">
        <v>1666</v>
      </c>
      <c r="F823">
        <v>7731.2</v>
      </c>
      <c r="G823">
        <v>1</v>
      </c>
      <c r="H823" t="s">
        <v>1731</v>
      </c>
    </row>
    <row r="824" spans="1:8">
      <c r="A824" t="s">
        <v>1718</v>
      </c>
      <c r="B824" t="s">
        <v>1699</v>
      </c>
      <c r="C824">
        <v>160</v>
      </c>
      <c r="D824">
        <v>320</v>
      </c>
      <c r="E824" t="s">
        <v>1668</v>
      </c>
      <c r="F824">
        <v>9664</v>
      </c>
      <c r="G824">
        <v>1</v>
      </c>
      <c r="H824" t="s">
        <v>1732</v>
      </c>
    </row>
    <row r="825" spans="1:8">
      <c r="A825" t="s">
        <v>1718</v>
      </c>
      <c r="B825" t="s">
        <v>1699</v>
      </c>
      <c r="C825">
        <v>160</v>
      </c>
      <c r="D825">
        <v>640</v>
      </c>
      <c r="E825" t="s">
        <v>1733</v>
      </c>
      <c r="F825">
        <v>14496</v>
      </c>
      <c r="G825">
        <v>1</v>
      </c>
      <c r="H825" t="s">
        <v>1734</v>
      </c>
    </row>
    <row r="826" spans="1:8">
      <c r="A826" t="s">
        <v>1718</v>
      </c>
      <c r="B826" t="s">
        <v>1699</v>
      </c>
      <c r="C826">
        <v>232</v>
      </c>
      <c r="D826">
        <v>432</v>
      </c>
      <c r="E826" t="s">
        <v>1735</v>
      </c>
      <c r="F826">
        <v>13529.6</v>
      </c>
      <c r="G826">
        <v>1</v>
      </c>
      <c r="H826" t="s">
        <v>1736</v>
      </c>
    </row>
    <row r="827" spans="1:8">
      <c r="A827" t="s">
        <v>1718</v>
      </c>
      <c r="B827" t="s">
        <v>1699</v>
      </c>
      <c r="C827">
        <v>232</v>
      </c>
      <c r="D827">
        <v>940</v>
      </c>
      <c r="E827" t="s">
        <v>1737</v>
      </c>
      <c r="F827">
        <v>21200.400000000001</v>
      </c>
      <c r="G827">
        <v>1</v>
      </c>
      <c r="H827" t="s">
        <v>1738</v>
      </c>
    </row>
    <row r="828" spans="1:8">
      <c r="A828" t="s">
        <v>1718</v>
      </c>
      <c r="B828" t="s">
        <v>1739</v>
      </c>
      <c r="C828">
        <v>1</v>
      </c>
      <c r="D828">
        <v>1</v>
      </c>
      <c r="E828" t="s">
        <v>1607</v>
      </c>
      <c r="F828">
        <v>54</v>
      </c>
      <c r="G828">
        <v>1</v>
      </c>
      <c r="H828" t="s">
        <v>1740</v>
      </c>
    </row>
    <row r="829" spans="1:8">
      <c r="A829" t="s">
        <v>1718</v>
      </c>
      <c r="B829" t="s">
        <v>1739</v>
      </c>
      <c r="C829">
        <v>1</v>
      </c>
      <c r="D829">
        <v>2</v>
      </c>
      <c r="E829" t="s">
        <v>1608</v>
      </c>
      <c r="F829">
        <v>79.2</v>
      </c>
      <c r="G829">
        <v>1</v>
      </c>
      <c r="H829" t="s">
        <v>1741</v>
      </c>
    </row>
    <row r="830" spans="1:8">
      <c r="A830" t="s">
        <v>1718</v>
      </c>
      <c r="B830" t="s">
        <v>1739</v>
      </c>
      <c r="C830">
        <v>1</v>
      </c>
      <c r="D830">
        <v>4</v>
      </c>
      <c r="E830" t="s">
        <v>1610</v>
      </c>
      <c r="F830">
        <v>124.2</v>
      </c>
      <c r="G830">
        <v>1</v>
      </c>
      <c r="H830" t="s">
        <v>1742</v>
      </c>
    </row>
    <row r="831" spans="1:8">
      <c r="A831" t="s">
        <v>1718</v>
      </c>
      <c r="B831" t="s">
        <v>1739</v>
      </c>
      <c r="C831">
        <v>2</v>
      </c>
      <c r="D831">
        <v>4</v>
      </c>
      <c r="E831" t="s">
        <v>1612</v>
      </c>
      <c r="F831">
        <v>124.2</v>
      </c>
      <c r="G831">
        <v>1</v>
      </c>
      <c r="H831" t="s">
        <v>1743</v>
      </c>
    </row>
    <row r="832" spans="1:8">
      <c r="A832" t="s">
        <v>1718</v>
      </c>
      <c r="B832" t="s">
        <v>1739</v>
      </c>
      <c r="C832">
        <v>2</v>
      </c>
      <c r="D832">
        <v>8</v>
      </c>
      <c r="E832" t="s">
        <v>1614</v>
      </c>
      <c r="F832">
        <v>248.4</v>
      </c>
      <c r="G832">
        <v>1</v>
      </c>
      <c r="H832" t="s">
        <v>1744</v>
      </c>
    </row>
    <row r="833" spans="1:8">
      <c r="A833" t="s">
        <v>1718</v>
      </c>
      <c r="B833" t="s">
        <v>1739</v>
      </c>
      <c r="C833">
        <v>4</v>
      </c>
      <c r="D833">
        <v>8</v>
      </c>
      <c r="E833" t="s">
        <v>1616</v>
      </c>
      <c r="F833">
        <v>331.2</v>
      </c>
      <c r="G833">
        <v>1</v>
      </c>
      <c r="H833" t="s">
        <v>1745</v>
      </c>
    </row>
    <row r="834" spans="1:8">
      <c r="A834" t="s">
        <v>1718</v>
      </c>
      <c r="B834" t="s">
        <v>1739</v>
      </c>
      <c r="C834">
        <v>4</v>
      </c>
      <c r="D834">
        <v>16</v>
      </c>
      <c r="E834" t="s">
        <v>1618</v>
      </c>
      <c r="F834">
        <v>496.8</v>
      </c>
      <c r="G834">
        <v>1</v>
      </c>
      <c r="H834" t="s">
        <v>1746</v>
      </c>
    </row>
    <row r="835" spans="1:8">
      <c r="A835" t="s">
        <v>1718</v>
      </c>
      <c r="B835" t="s">
        <v>1739</v>
      </c>
      <c r="C835">
        <v>8</v>
      </c>
      <c r="D835">
        <v>16</v>
      </c>
      <c r="E835" t="s">
        <v>1620</v>
      </c>
      <c r="F835">
        <v>662.4</v>
      </c>
      <c r="G835">
        <v>1</v>
      </c>
      <c r="H835" t="s">
        <v>1747</v>
      </c>
    </row>
    <row r="836" spans="1:8">
      <c r="A836" t="s">
        <v>1718</v>
      </c>
      <c r="B836" t="s">
        <v>1739</v>
      </c>
      <c r="C836">
        <v>8</v>
      </c>
      <c r="D836">
        <v>32</v>
      </c>
      <c r="E836" t="s">
        <v>1622</v>
      </c>
      <c r="F836">
        <v>993.6</v>
      </c>
      <c r="G836">
        <v>1</v>
      </c>
      <c r="H836" t="s">
        <v>1748</v>
      </c>
    </row>
    <row r="837" spans="1:8">
      <c r="A837" t="s">
        <v>1718</v>
      </c>
      <c r="B837" t="s">
        <v>1739</v>
      </c>
      <c r="C837">
        <v>16</v>
      </c>
      <c r="D837">
        <v>32</v>
      </c>
      <c r="E837" t="s">
        <v>1624</v>
      </c>
      <c r="F837">
        <v>1324.8</v>
      </c>
      <c r="G837">
        <v>1</v>
      </c>
      <c r="H837" t="s">
        <v>1749</v>
      </c>
    </row>
    <row r="838" spans="1:8">
      <c r="A838" t="s">
        <v>1718</v>
      </c>
      <c r="B838" t="s">
        <v>1739</v>
      </c>
      <c r="C838">
        <v>16</v>
      </c>
      <c r="D838">
        <v>64</v>
      </c>
      <c r="E838" t="s">
        <v>1626</v>
      </c>
      <c r="F838">
        <v>1987.2</v>
      </c>
      <c r="G838">
        <v>1</v>
      </c>
      <c r="H838" t="s">
        <v>1750</v>
      </c>
    </row>
    <row r="839" spans="1:8">
      <c r="A839" t="s">
        <v>1718</v>
      </c>
      <c r="B839" t="s">
        <v>1739</v>
      </c>
      <c r="C839">
        <v>24</v>
      </c>
      <c r="D839">
        <v>48</v>
      </c>
      <c r="E839" t="s">
        <v>1680</v>
      </c>
      <c r="F839">
        <v>1987.2</v>
      </c>
      <c r="G839">
        <v>1</v>
      </c>
      <c r="H839" t="s">
        <v>1751</v>
      </c>
    </row>
    <row r="840" spans="1:8">
      <c r="A840" t="s">
        <v>1718</v>
      </c>
      <c r="B840" t="s">
        <v>1739</v>
      </c>
      <c r="C840">
        <v>24</v>
      </c>
      <c r="D840">
        <v>96</v>
      </c>
      <c r="E840" t="s">
        <v>1682</v>
      </c>
      <c r="F840">
        <v>2980.8</v>
      </c>
      <c r="G840">
        <v>1</v>
      </c>
      <c r="H840" t="s">
        <v>1752</v>
      </c>
    </row>
    <row r="841" spans="1:8">
      <c r="A841" t="s">
        <v>1718</v>
      </c>
      <c r="B841" t="s">
        <v>1739</v>
      </c>
      <c r="C841">
        <v>32</v>
      </c>
      <c r="D841">
        <v>64</v>
      </c>
      <c r="E841" t="s">
        <v>1628</v>
      </c>
      <c r="F841">
        <v>2649.6</v>
      </c>
      <c r="G841">
        <v>1</v>
      </c>
      <c r="H841" t="s">
        <v>1753</v>
      </c>
    </row>
    <row r="842" spans="1:8">
      <c r="A842" t="s">
        <v>1718</v>
      </c>
      <c r="B842" t="s">
        <v>1739</v>
      </c>
      <c r="C842">
        <v>32</v>
      </c>
      <c r="D842">
        <v>128</v>
      </c>
      <c r="E842" t="s">
        <v>1630</v>
      </c>
      <c r="F842">
        <v>3974.4</v>
      </c>
      <c r="G842">
        <v>1</v>
      </c>
      <c r="H842" t="s">
        <v>1754</v>
      </c>
    </row>
    <row r="843" spans="1:8">
      <c r="A843" t="s">
        <v>1718</v>
      </c>
      <c r="B843" t="s">
        <v>1739</v>
      </c>
      <c r="C843">
        <v>48</v>
      </c>
      <c r="D843">
        <v>96</v>
      </c>
      <c r="E843" t="s">
        <v>1634</v>
      </c>
      <c r="F843">
        <v>3974.4</v>
      </c>
      <c r="G843">
        <v>1</v>
      </c>
      <c r="H843" t="s">
        <v>1755</v>
      </c>
    </row>
    <row r="844" spans="1:8">
      <c r="A844" t="s">
        <v>1718</v>
      </c>
      <c r="B844" t="s">
        <v>1739</v>
      </c>
      <c r="C844">
        <v>48</v>
      </c>
      <c r="D844">
        <v>192</v>
      </c>
      <c r="E844" t="s">
        <v>1636</v>
      </c>
      <c r="F844">
        <v>5961.6</v>
      </c>
      <c r="G844">
        <v>1</v>
      </c>
      <c r="H844" t="s">
        <v>1756</v>
      </c>
    </row>
    <row r="845" spans="1:8">
      <c r="A845" t="s">
        <v>1718</v>
      </c>
      <c r="B845" t="s">
        <v>1739</v>
      </c>
      <c r="C845">
        <v>64</v>
      </c>
      <c r="D845">
        <v>256</v>
      </c>
      <c r="E845" t="s">
        <v>1640</v>
      </c>
      <c r="F845">
        <v>7948.8</v>
      </c>
      <c r="G845">
        <v>1</v>
      </c>
      <c r="H845" t="s">
        <v>1759</v>
      </c>
    </row>
    <row r="846" spans="1:8">
      <c r="A846" t="s">
        <v>1718</v>
      </c>
      <c r="B846" t="s">
        <v>1739</v>
      </c>
      <c r="C846">
        <v>72</v>
      </c>
      <c r="D846">
        <v>288</v>
      </c>
      <c r="E846" t="s">
        <v>1760</v>
      </c>
      <c r="F846">
        <v>8942.4</v>
      </c>
      <c r="G846">
        <v>1</v>
      </c>
      <c r="H846" t="s">
        <v>1761</v>
      </c>
    </row>
    <row r="847" spans="1:8">
      <c r="A847" t="s">
        <v>1718</v>
      </c>
      <c r="B847" t="s">
        <v>1782</v>
      </c>
      <c r="C847">
        <v>1</v>
      </c>
      <c r="D847">
        <v>1</v>
      </c>
      <c r="E847" t="s">
        <v>1607</v>
      </c>
      <c r="F847">
        <v>85.5</v>
      </c>
      <c r="G847">
        <v>1</v>
      </c>
      <c r="H847" t="s">
        <v>1783</v>
      </c>
    </row>
    <row r="848" spans="1:8">
      <c r="A848" t="s">
        <v>1718</v>
      </c>
      <c r="B848" t="s">
        <v>1782</v>
      </c>
      <c r="C848">
        <v>1</v>
      </c>
      <c r="D848">
        <v>2</v>
      </c>
      <c r="E848" t="s">
        <v>1608</v>
      </c>
      <c r="F848">
        <v>125.4</v>
      </c>
      <c r="G848">
        <v>1</v>
      </c>
      <c r="H848" t="s">
        <v>1784</v>
      </c>
    </row>
    <row r="849" spans="1:8">
      <c r="A849" t="s">
        <v>1718</v>
      </c>
      <c r="B849" t="s">
        <v>1782</v>
      </c>
      <c r="C849">
        <v>1</v>
      </c>
      <c r="D849">
        <v>4</v>
      </c>
      <c r="E849" t="s">
        <v>1610</v>
      </c>
      <c r="F849">
        <v>204.75</v>
      </c>
      <c r="G849">
        <v>1</v>
      </c>
      <c r="H849" t="s">
        <v>1785</v>
      </c>
    </row>
    <row r="850" spans="1:8">
      <c r="A850" t="s">
        <v>1718</v>
      </c>
      <c r="B850" t="s">
        <v>1782</v>
      </c>
      <c r="C850">
        <v>2</v>
      </c>
      <c r="D850">
        <v>8</v>
      </c>
      <c r="E850" t="s">
        <v>1614</v>
      </c>
      <c r="F850">
        <v>409.5</v>
      </c>
      <c r="G850">
        <v>1</v>
      </c>
      <c r="H850" t="s">
        <v>1787</v>
      </c>
    </row>
    <row r="851" spans="1:8">
      <c r="A851" t="s">
        <v>1718</v>
      </c>
      <c r="B851" t="s">
        <v>1782</v>
      </c>
      <c r="C851">
        <v>4</v>
      </c>
      <c r="D851">
        <v>16</v>
      </c>
      <c r="E851" t="s">
        <v>1618</v>
      </c>
      <c r="F851">
        <v>819</v>
      </c>
      <c r="G851">
        <v>1</v>
      </c>
      <c r="H851" t="s">
        <v>1789</v>
      </c>
    </row>
    <row r="852" spans="1:8">
      <c r="A852" t="s">
        <v>1718</v>
      </c>
      <c r="B852" t="s">
        <v>1782</v>
      </c>
      <c r="C852">
        <v>12</v>
      </c>
      <c r="D852">
        <v>48</v>
      </c>
      <c r="E852" t="s">
        <v>1793</v>
      </c>
      <c r="F852">
        <v>2457</v>
      </c>
      <c r="G852">
        <v>1</v>
      </c>
      <c r="H852" t="s">
        <v>1794</v>
      </c>
    </row>
    <row r="853" spans="1:8">
      <c r="A853" t="s">
        <v>1718</v>
      </c>
      <c r="B853" t="s">
        <v>1782</v>
      </c>
      <c r="C853">
        <v>16</v>
      </c>
      <c r="D853">
        <v>32</v>
      </c>
      <c r="E853" t="s">
        <v>1624</v>
      </c>
      <c r="F853">
        <v>2184</v>
      </c>
      <c r="G853">
        <v>1</v>
      </c>
      <c r="H853" t="s">
        <v>1795</v>
      </c>
    </row>
    <row r="854" spans="1:8">
      <c r="A854" t="s">
        <v>1718</v>
      </c>
      <c r="B854" t="s">
        <v>1782</v>
      </c>
      <c r="C854">
        <v>24</v>
      </c>
      <c r="D854">
        <v>48</v>
      </c>
      <c r="E854" t="s">
        <v>1680</v>
      </c>
      <c r="F854">
        <v>3276</v>
      </c>
      <c r="G854">
        <v>1</v>
      </c>
      <c r="H854" t="s">
        <v>1797</v>
      </c>
    </row>
    <row r="855" spans="1:8">
      <c r="A855" t="s">
        <v>1718</v>
      </c>
      <c r="B855" t="s">
        <v>1782</v>
      </c>
      <c r="C855">
        <v>32</v>
      </c>
      <c r="D855">
        <v>64</v>
      </c>
      <c r="E855" t="s">
        <v>1628</v>
      </c>
      <c r="F855">
        <v>4368</v>
      </c>
      <c r="G855">
        <v>1</v>
      </c>
      <c r="H855" t="s">
        <v>1799</v>
      </c>
    </row>
    <row r="856" spans="1:8">
      <c r="A856" t="s">
        <v>1718</v>
      </c>
      <c r="B856" t="s">
        <v>1782</v>
      </c>
      <c r="C856">
        <v>48</v>
      </c>
      <c r="D856">
        <v>96</v>
      </c>
      <c r="E856" t="s">
        <v>1634</v>
      </c>
      <c r="F856">
        <v>6552</v>
      </c>
      <c r="G856">
        <v>1</v>
      </c>
      <c r="H856" t="s">
        <v>1802</v>
      </c>
    </row>
    <row r="857" spans="1:8">
      <c r="A857" t="s">
        <v>1718</v>
      </c>
      <c r="B857" t="s">
        <v>1782</v>
      </c>
      <c r="C857">
        <v>48</v>
      </c>
      <c r="D857">
        <v>192</v>
      </c>
      <c r="E857" t="s">
        <v>1636</v>
      </c>
      <c r="F857">
        <v>9828</v>
      </c>
      <c r="G857">
        <v>1</v>
      </c>
      <c r="H857" t="s">
        <v>1803</v>
      </c>
    </row>
    <row r="858" spans="1:8">
      <c r="A858" t="s">
        <v>1718</v>
      </c>
      <c r="B858" t="s">
        <v>1782</v>
      </c>
      <c r="C858">
        <v>64</v>
      </c>
      <c r="D858">
        <v>256</v>
      </c>
      <c r="E858" t="s">
        <v>1640</v>
      </c>
      <c r="F858">
        <v>13104</v>
      </c>
      <c r="G858">
        <v>1</v>
      </c>
      <c r="H858" t="s">
        <v>1804</v>
      </c>
    </row>
    <row r="859" spans="1:8">
      <c r="A859" t="s">
        <v>1718</v>
      </c>
      <c r="B859" t="s">
        <v>1782</v>
      </c>
      <c r="C859">
        <v>80</v>
      </c>
      <c r="D859">
        <v>320</v>
      </c>
      <c r="E859" t="s">
        <v>1719</v>
      </c>
      <c r="F859">
        <v>16380</v>
      </c>
      <c r="G859">
        <v>1</v>
      </c>
      <c r="H859" t="s">
        <v>1805</v>
      </c>
    </row>
    <row r="860" spans="1:8">
      <c r="A860" t="s">
        <v>1718</v>
      </c>
      <c r="B860" t="s">
        <v>1869</v>
      </c>
      <c r="C860">
        <v>16</v>
      </c>
      <c r="D860">
        <v>64</v>
      </c>
      <c r="E860" t="s">
        <v>1626</v>
      </c>
      <c r="F860">
        <v>2347.1999999999998</v>
      </c>
      <c r="G860">
        <v>1</v>
      </c>
      <c r="H860" t="s">
        <v>1870</v>
      </c>
    </row>
    <row r="861" spans="1:8">
      <c r="A861" t="s">
        <v>1718</v>
      </c>
      <c r="B861" t="s">
        <v>1869</v>
      </c>
      <c r="C861">
        <v>32</v>
      </c>
      <c r="D861">
        <v>128</v>
      </c>
      <c r="E861" t="s">
        <v>1630</v>
      </c>
      <c r="F861">
        <v>4694.3999999999996</v>
      </c>
      <c r="G861">
        <v>1</v>
      </c>
      <c r="H861" t="s">
        <v>1871</v>
      </c>
    </row>
    <row r="862" spans="1:8">
      <c r="A862" t="s">
        <v>1718</v>
      </c>
      <c r="B862" t="s">
        <v>1869</v>
      </c>
      <c r="C862">
        <v>64</v>
      </c>
      <c r="D862">
        <v>256</v>
      </c>
      <c r="E862" t="s">
        <v>1640</v>
      </c>
      <c r="F862">
        <v>9388.7999999999993</v>
      </c>
      <c r="G862">
        <v>1</v>
      </c>
      <c r="H862" t="s">
        <v>1872</v>
      </c>
    </row>
    <row r="863" spans="1:8">
      <c r="A863" t="s">
        <v>1718</v>
      </c>
      <c r="B863" t="s">
        <v>1869</v>
      </c>
      <c r="C863">
        <v>84</v>
      </c>
      <c r="D863">
        <v>320</v>
      </c>
      <c r="E863" t="s">
        <v>1873</v>
      </c>
      <c r="F863">
        <v>11541.6</v>
      </c>
      <c r="G863">
        <v>1</v>
      </c>
      <c r="H863" t="s">
        <v>1874</v>
      </c>
    </row>
    <row r="864" spans="1:8">
      <c r="A864" t="s">
        <v>1718</v>
      </c>
      <c r="B864" t="s">
        <v>1875</v>
      </c>
      <c r="C864">
        <v>16</v>
      </c>
      <c r="D864">
        <v>64</v>
      </c>
      <c r="E864" t="s">
        <v>1626</v>
      </c>
      <c r="F864">
        <v>2523.6</v>
      </c>
      <c r="G864">
        <v>1</v>
      </c>
      <c r="H864" t="s">
        <v>1876</v>
      </c>
    </row>
    <row r="865" spans="1:8">
      <c r="A865" t="s">
        <v>1718</v>
      </c>
      <c r="B865" t="s">
        <v>1875</v>
      </c>
      <c r="C865">
        <v>32</v>
      </c>
      <c r="D865">
        <v>128</v>
      </c>
      <c r="E865" t="s">
        <v>1630</v>
      </c>
      <c r="F865">
        <v>5047.2</v>
      </c>
      <c r="G865">
        <v>1</v>
      </c>
      <c r="H865" t="s">
        <v>1878</v>
      </c>
    </row>
    <row r="866" spans="1:8">
      <c r="A866" t="s">
        <v>1718</v>
      </c>
      <c r="B866" t="s">
        <v>1875</v>
      </c>
      <c r="C866">
        <v>64</v>
      </c>
      <c r="D866">
        <v>256</v>
      </c>
      <c r="E866" t="s">
        <v>1640</v>
      </c>
      <c r="F866">
        <v>10094.4</v>
      </c>
      <c r="G866">
        <v>1</v>
      </c>
      <c r="H866" t="s">
        <v>1879</v>
      </c>
    </row>
    <row r="867" spans="1:8">
      <c r="A867" t="s">
        <v>1718</v>
      </c>
      <c r="B867" t="s">
        <v>1914</v>
      </c>
      <c r="C867">
        <v>1</v>
      </c>
      <c r="D867">
        <v>8</v>
      </c>
      <c r="E867" t="s">
        <v>1887</v>
      </c>
      <c r="F867">
        <v>158.4</v>
      </c>
      <c r="G867">
        <v>1</v>
      </c>
      <c r="H867" t="s">
        <v>1915</v>
      </c>
    </row>
    <row r="868" spans="1:8">
      <c r="A868" t="s">
        <v>1718</v>
      </c>
      <c r="B868" t="s">
        <v>1914</v>
      </c>
      <c r="C868">
        <v>2</v>
      </c>
      <c r="D868">
        <v>16</v>
      </c>
      <c r="E868" t="s">
        <v>1916</v>
      </c>
      <c r="F868">
        <v>316.8</v>
      </c>
      <c r="G868">
        <v>1</v>
      </c>
      <c r="H868" t="s">
        <v>1917</v>
      </c>
    </row>
    <row r="869" spans="1:8">
      <c r="A869" t="s">
        <v>1718</v>
      </c>
      <c r="B869" t="s">
        <v>1914</v>
      </c>
      <c r="C869">
        <v>4</v>
      </c>
      <c r="D869">
        <v>32</v>
      </c>
      <c r="E869" t="s">
        <v>1891</v>
      </c>
      <c r="F869">
        <v>633.6</v>
      </c>
      <c r="G869">
        <v>1</v>
      </c>
      <c r="H869" t="s">
        <v>1918</v>
      </c>
    </row>
    <row r="870" spans="1:8">
      <c r="A870" t="s">
        <v>1718</v>
      </c>
      <c r="B870" t="s">
        <v>1914</v>
      </c>
      <c r="C870">
        <v>8</v>
      </c>
      <c r="D870">
        <v>64</v>
      </c>
      <c r="E870" t="s">
        <v>1893</v>
      </c>
      <c r="F870">
        <v>1267.2</v>
      </c>
      <c r="G870">
        <v>1</v>
      </c>
      <c r="H870" t="s">
        <v>1919</v>
      </c>
    </row>
    <row r="871" spans="1:8">
      <c r="A871" t="s">
        <v>1718</v>
      </c>
      <c r="B871" t="s">
        <v>1914</v>
      </c>
      <c r="C871">
        <v>12</v>
      </c>
      <c r="D871">
        <v>96</v>
      </c>
      <c r="E871" t="s">
        <v>1920</v>
      </c>
      <c r="F871">
        <v>1900.8</v>
      </c>
      <c r="G871">
        <v>1</v>
      </c>
      <c r="H871" t="s">
        <v>1921</v>
      </c>
    </row>
    <row r="872" spans="1:8">
      <c r="A872" t="s">
        <v>1718</v>
      </c>
      <c r="B872" t="s">
        <v>1914</v>
      </c>
      <c r="C872">
        <v>16</v>
      </c>
      <c r="D872">
        <v>128</v>
      </c>
      <c r="E872" t="s">
        <v>1895</v>
      </c>
      <c r="F872">
        <v>2534.4</v>
      </c>
      <c r="G872">
        <v>1</v>
      </c>
      <c r="H872" t="s">
        <v>1922</v>
      </c>
    </row>
    <row r="873" spans="1:8">
      <c r="A873" t="s">
        <v>1718</v>
      </c>
      <c r="B873" t="s">
        <v>1914</v>
      </c>
      <c r="C873">
        <v>32</v>
      </c>
      <c r="D873">
        <v>256</v>
      </c>
      <c r="E873" t="s">
        <v>1897</v>
      </c>
      <c r="F873">
        <v>5068.8</v>
      </c>
      <c r="G873">
        <v>1</v>
      </c>
      <c r="H873" t="s">
        <v>1924</v>
      </c>
    </row>
    <row r="874" spans="1:8">
      <c r="A874" t="s">
        <v>1718</v>
      </c>
      <c r="B874" t="s">
        <v>1914</v>
      </c>
      <c r="C874">
        <v>64</v>
      </c>
      <c r="D874">
        <v>512</v>
      </c>
      <c r="E874" t="s">
        <v>1901</v>
      </c>
      <c r="F874">
        <v>10137.6</v>
      </c>
      <c r="G874">
        <v>1</v>
      </c>
      <c r="H874" t="s">
        <v>1925</v>
      </c>
    </row>
    <row r="875" spans="1:8">
      <c r="A875" t="s">
        <v>1718</v>
      </c>
      <c r="B875" t="s">
        <v>1926</v>
      </c>
      <c r="C875">
        <v>1</v>
      </c>
      <c r="D875">
        <v>8</v>
      </c>
      <c r="E875" t="s">
        <v>1887</v>
      </c>
      <c r="F875">
        <v>176</v>
      </c>
      <c r="G875">
        <v>1</v>
      </c>
      <c r="H875" t="s">
        <v>1927</v>
      </c>
    </row>
    <row r="876" spans="1:8">
      <c r="A876" t="s">
        <v>1718</v>
      </c>
      <c r="B876" t="s">
        <v>1926</v>
      </c>
      <c r="C876">
        <v>2</v>
      </c>
      <c r="D876">
        <v>16</v>
      </c>
      <c r="E876" t="s">
        <v>1916</v>
      </c>
      <c r="F876">
        <v>352</v>
      </c>
      <c r="G876">
        <v>1</v>
      </c>
      <c r="H876" t="s">
        <v>1929</v>
      </c>
    </row>
    <row r="877" spans="1:8">
      <c r="A877" t="s">
        <v>1718</v>
      </c>
      <c r="B877" t="s">
        <v>1926</v>
      </c>
      <c r="C877">
        <v>4</v>
      </c>
      <c r="D877">
        <v>32</v>
      </c>
      <c r="E877" t="s">
        <v>1891</v>
      </c>
      <c r="F877">
        <v>704</v>
      </c>
      <c r="G877">
        <v>1</v>
      </c>
      <c r="H877" t="s">
        <v>1930</v>
      </c>
    </row>
    <row r="878" spans="1:8">
      <c r="A878" t="s">
        <v>1718</v>
      </c>
      <c r="B878" t="s">
        <v>1926</v>
      </c>
      <c r="C878">
        <v>8</v>
      </c>
      <c r="D878">
        <v>64</v>
      </c>
      <c r="E878" t="s">
        <v>1893</v>
      </c>
      <c r="F878">
        <v>1408</v>
      </c>
      <c r="G878">
        <v>1</v>
      </c>
      <c r="H878" t="s">
        <v>1931</v>
      </c>
    </row>
    <row r="879" spans="1:8">
      <c r="A879" t="s">
        <v>1718</v>
      </c>
      <c r="B879" t="s">
        <v>1926</v>
      </c>
      <c r="C879">
        <v>12</v>
      </c>
      <c r="D879">
        <v>96</v>
      </c>
      <c r="E879" t="s">
        <v>1920</v>
      </c>
      <c r="F879">
        <v>2112</v>
      </c>
      <c r="G879">
        <v>1</v>
      </c>
      <c r="H879" t="s">
        <v>1932</v>
      </c>
    </row>
    <row r="880" spans="1:8">
      <c r="A880" t="s">
        <v>1718</v>
      </c>
      <c r="B880" t="s">
        <v>1926</v>
      </c>
      <c r="C880">
        <v>12</v>
      </c>
      <c r="D880">
        <v>144</v>
      </c>
      <c r="E880" t="s">
        <v>1933</v>
      </c>
      <c r="F880">
        <v>2880</v>
      </c>
      <c r="G880">
        <v>1</v>
      </c>
      <c r="H880" t="s">
        <v>1934</v>
      </c>
    </row>
    <row r="881" spans="1:8">
      <c r="A881" t="s">
        <v>1718</v>
      </c>
      <c r="B881" t="s">
        <v>1926</v>
      </c>
      <c r="C881">
        <v>16</v>
      </c>
      <c r="D881">
        <v>128</v>
      </c>
      <c r="E881" t="s">
        <v>1895</v>
      </c>
      <c r="F881">
        <v>2816</v>
      </c>
      <c r="G881">
        <v>1</v>
      </c>
      <c r="H881" t="s">
        <v>1935</v>
      </c>
    </row>
    <row r="882" spans="1:8">
      <c r="A882" t="s">
        <v>1718</v>
      </c>
      <c r="B882" t="s">
        <v>1926</v>
      </c>
      <c r="C882">
        <v>16</v>
      </c>
      <c r="D882">
        <v>192</v>
      </c>
      <c r="E882" t="s">
        <v>1936</v>
      </c>
      <c r="F882">
        <v>3840</v>
      </c>
      <c r="G882">
        <v>1</v>
      </c>
      <c r="H882" t="s">
        <v>1937</v>
      </c>
    </row>
    <row r="883" spans="1:8">
      <c r="A883" t="s">
        <v>1718</v>
      </c>
      <c r="B883" t="s">
        <v>1926</v>
      </c>
      <c r="C883">
        <v>32</v>
      </c>
      <c r="D883">
        <v>256</v>
      </c>
      <c r="E883" t="s">
        <v>1897</v>
      </c>
      <c r="F883">
        <v>5632</v>
      </c>
      <c r="G883">
        <v>1</v>
      </c>
      <c r="H883" t="s">
        <v>1938</v>
      </c>
    </row>
    <row r="884" spans="1:8">
      <c r="A884" t="s">
        <v>1718</v>
      </c>
      <c r="B884" t="s">
        <v>1926</v>
      </c>
      <c r="C884">
        <v>32</v>
      </c>
      <c r="D884">
        <v>384</v>
      </c>
      <c r="E884" t="s">
        <v>1939</v>
      </c>
      <c r="F884">
        <v>7680</v>
      </c>
      <c r="G884">
        <v>1</v>
      </c>
      <c r="H884" t="s">
        <v>1940</v>
      </c>
    </row>
    <row r="885" spans="1:8">
      <c r="A885" t="s">
        <v>1718</v>
      </c>
      <c r="B885" t="s">
        <v>1926</v>
      </c>
      <c r="C885">
        <v>64</v>
      </c>
      <c r="D885">
        <v>512</v>
      </c>
      <c r="E885" t="s">
        <v>1901</v>
      </c>
      <c r="F885">
        <v>11264</v>
      </c>
      <c r="G885">
        <v>1</v>
      </c>
      <c r="H885" t="s">
        <v>1941</v>
      </c>
    </row>
    <row r="886" spans="1:8">
      <c r="A886" t="s">
        <v>1718</v>
      </c>
      <c r="B886" t="s">
        <v>1926</v>
      </c>
      <c r="C886">
        <v>72</v>
      </c>
      <c r="D886">
        <v>648</v>
      </c>
      <c r="E886" t="s">
        <v>1943</v>
      </c>
      <c r="F886">
        <v>13824</v>
      </c>
      <c r="G886">
        <v>1</v>
      </c>
      <c r="H886" t="s">
        <v>1944</v>
      </c>
    </row>
    <row r="887" spans="1:8">
      <c r="A887" t="s">
        <v>1718</v>
      </c>
      <c r="B887" t="s">
        <v>1996</v>
      </c>
      <c r="C887">
        <v>2</v>
      </c>
      <c r="D887">
        <v>4</v>
      </c>
      <c r="E887" t="s">
        <v>1612</v>
      </c>
      <c r="F887">
        <v>180</v>
      </c>
      <c r="G887">
        <v>1</v>
      </c>
      <c r="H887" t="s">
        <v>2152</v>
      </c>
    </row>
    <row r="888" spans="1:8">
      <c r="A888" t="s">
        <v>1718</v>
      </c>
      <c r="B888" t="s">
        <v>1996</v>
      </c>
      <c r="C888">
        <v>4</v>
      </c>
      <c r="D888">
        <v>8</v>
      </c>
      <c r="E888" t="s">
        <v>1616</v>
      </c>
      <c r="F888">
        <v>360</v>
      </c>
      <c r="G888">
        <v>1</v>
      </c>
      <c r="H888" t="s">
        <v>1997</v>
      </c>
    </row>
    <row r="889" spans="1:8">
      <c r="A889" t="s">
        <v>1718</v>
      </c>
      <c r="B889" t="s">
        <v>1996</v>
      </c>
      <c r="C889">
        <v>4</v>
      </c>
      <c r="D889">
        <v>16</v>
      </c>
      <c r="E889" t="s">
        <v>1618</v>
      </c>
      <c r="F889">
        <v>540</v>
      </c>
      <c r="G889">
        <v>1</v>
      </c>
      <c r="H889" t="s">
        <v>1998</v>
      </c>
    </row>
    <row r="890" spans="1:8">
      <c r="A890" t="s">
        <v>1718</v>
      </c>
      <c r="B890" t="s">
        <v>1996</v>
      </c>
      <c r="C890">
        <v>8</v>
      </c>
      <c r="D890">
        <v>16</v>
      </c>
      <c r="E890" t="s">
        <v>1620</v>
      </c>
      <c r="F890">
        <v>720</v>
      </c>
      <c r="G890">
        <v>1</v>
      </c>
      <c r="H890" t="s">
        <v>1999</v>
      </c>
    </row>
    <row r="891" spans="1:8">
      <c r="A891" t="s">
        <v>1718</v>
      </c>
      <c r="B891" t="s">
        <v>1996</v>
      </c>
      <c r="C891">
        <v>8</v>
      </c>
      <c r="D891">
        <v>32</v>
      </c>
      <c r="E891" t="s">
        <v>1622</v>
      </c>
      <c r="F891">
        <v>1080</v>
      </c>
      <c r="G891">
        <v>1</v>
      </c>
      <c r="H891" t="s">
        <v>2000</v>
      </c>
    </row>
    <row r="892" spans="1:8">
      <c r="A892" t="s">
        <v>1718</v>
      </c>
      <c r="B892" t="s">
        <v>1996</v>
      </c>
      <c r="C892">
        <v>16</v>
      </c>
      <c r="D892">
        <v>32</v>
      </c>
      <c r="E892" t="s">
        <v>1624</v>
      </c>
      <c r="F892">
        <v>1440</v>
      </c>
      <c r="G892">
        <v>1</v>
      </c>
      <c r="H892" t="s">
        <v>2001</v>
      </c>
    </row>
    <row r="893" spans="1:8">
      <c r="A893" t="s">
        <v>1718</v>
      </c>
      <c r="B893" t="s">
        <v>1996</v>
      </c>
      <c r="C893">
        <v>16</v>
      </c>
      <c r="D893">
        <v>64</v>
      </c>
      <c r="E893" t="s">
        <v>1626</v>
      </c>
      <c r="F893">
        <v>2160</v>
      </c>
      <c r="G893">
        <v>1</v>
      </c>
      <c r="H893" t="s">
        <v>2002</v>
      </c>
    </row>
    <row r="894" spans="1:8">
      <c r="A894" t="s">
        <v>1718</v>
      </c>
      <c r="B894" t="s">
        <v>1996</v>
      </c>
      <c r="C894">
        <v>32</v>
      </c>
      <c r="D894">
        <v>64</v>
      </c>
      <c r="E894" t="s">
        <v>1628</v>
      </c>
      <c r="F894">
        <v>2880</v>
      </c>
      <c r="G894">
        <v>1</v>
      </c>
      <c r="H894" t="s">
        <v>2003</v>
      </c>
    </row>
    <row r="895" spans="1:8">
      <c r="A895" t="s">
        <v>1718</v>
      </c>
      <c r="B895" t="s">
        <v>1996</v>
      </c>
      <c r="C895">
        <v>32</v>
      </c>
      <c r="D895">
        <v>128</v>
      </c>
      <c r="E895" t="s">
        <v>1630</v>
      </c>
      <c r="F895">
        <v>4320</v>
      </c>
      <c r="G895">
        <v>1</v>
      </c>
      <c r="H895" t="s">
        <v>2004</v>
      </c>
    </row>
    <row r="896" spans="1:8">
      <c r="A896" t="s">
        <v>1718</v>
      </c>
      <c r="B896" t="s">
        <v>1996</v>
      </c>
      <c r="C896">
        <v>48</v>
      </c>
      <c r="D896">
        <v>96</v>
      </c>
      <c r="E896" t="s">
        <v>1634</v>
      </c>
      <c r="F896">
        <v>4320</v>
      </c>
      <c r="G896">
        <v>1</v>
      </c>
      <c r="H896" t="s">
        <v>2005</v>
      </c>
    </row>
    <row r="897" spans="1:8">
      <c r="A897" t="s">
        <v>1718</v>
      </c>
      <c r="B897" t="s">
        <v>1996</v>
      </c>
      <c r="C897">
        <v>48</v>
      </c>
      <c r="D897">
        <v>192</v>
      </c>
      <c r="E897" t="s">
        <v>1636</v>
      </c>
      <c r="F897">
        <v>6480</v>
      </c>
      <c r="G897">
        <v>1</v>
      </c>
      <c r="H897" t="s">
        <v>2006</v>
      </c>
    </row>
    <row r="898" spans="1:8">
      <c r="A898" t="s">
        <v>1718</v>
      </c>
      <c r="B898" t="s">
        <v>1996</v>
      </c>
      <c r="C898">
        <v>64</v>
      </c>
      <c r="D898">
        <v>128</v>
      </c>
      <c r="E898" t="s">
        <v>1659</v>
      </c>
      <c r="F898">
        <v>5760</v>
      </c>
      <c r="G898">
        <v>1</v>
      </c>
      <c r="H898" t="s">
        <v>2009</v>
      </c>
    </row>
    <row r="899" spans="1:8">
      <c r="A899" t="s">
        <v>1718</v>
      </c>
      <c r="B899" t="s">
        <v>1996</v>
      </c>
      <c r="C899">
        <v>64</v>
      </c>
      <c r="D899">
        <v>256</v>
      </c>
      <c r="E899" t="s">
        <v>1640</v>
      </c>
      <c r="F899">
        <v>8640</v>
      </c>
      <c r="G899">
        <v>1</v>
      </c>
      <c r="H899" t="s">
        <v>2011</v>
      </c>
    </row>
    <row r="900" spans="1:8">
      <c r="A900" t="s">
        <v>1718</v>
      </c>
      <c r="B900" t="s">
        <v>1996</v>
      </c>
      <c r="C900">
        <v>104</v>
      </c>
      <c r="D900">
        <v>368</v>
      </c>
      <c r="E900" t="s">
        <v>2012</v>
      </c>
      <c r="F900">
        <v>12960</v>
      </c>
      <c r="G900">
        <v>1</v>
      </c>
      <c r="H900" t="s">
        <v>2013</v>
      </c>
    </row>
    <row r="901" spans="1:8">
      <c r="A901" t="s">
        <v>1718</v>
      </c>
      <c r="B901" t="s">
        <v>2035</v>
      </c>
      <c r="C901">
        <v>2</v>
      </c>
      <c r="D901">
        <v>4</v>
      </c>
      <c r="E901" t="s">
        <v>1612</v>
      </c>
      <c r="F901">
        <v>226</v>
      </c>
      <c r="G901">
        <v>1</v>
      </c>
      <c r="H901" t="s">
        <v>2177</v>
      </c>
    </row>
    <row r="902" spans="1:8">
      <c r="A902" t="s">
        <v>1718</v>
      </c>
      <c r="B902" t="s">
        <v>2035</v>
      </c>
      <c r="C902">
        <v>4</v>
      </c>
      <c r="D902">
        <v>8</v>
      </c>
      <c r="E902" t="s">
        <v>1616</v>
      </c>
      <c r="F902">
        <v>452</v>
      </c>
      <c r="G902">
        <v>1</v>
      </c>
      <c r="H902" t="s">
        <v>2036</v>
      </c>
    </row>
    <row r="903" spans="1:8">
      <c r="A903" t="s">
        <v>1718</v>
      </c>
      <c r="B903" t="s">
        <v>2035</v>
      </c>
      <c r="C903">
        <v>4</v>
      </c>
      <c r="D903">
        <v>16</v>
      </c>
      <c r="E903" t="s">
        <v>1618</v>
      </c>
      <c r="F903">
        <v>678</v>
      </c>
      <c r="G903">
        <v>1</v>
      </c>
      <c r="H903" t="s">
        <v>2038</v>
      </c>
    </row>
    <row r="904" spans="1:8">
      <c r="A904" t="s">
        <v>1718</v>
      </c>
      <c r="B904" t="s">
        <v>2035</v>
      </c>
      <c r="C904">
        <v>8</v>
      </c>
      <c r="D904">
        <v>16</v>
      </c>
      <c r="E904" t="s">
        <v>1620</v>
      </c>
      <c r="F904">
        <v>904</v>
      </c>
      <c r="G904">
        <v>1</v>
      </c>
      <c r="H904" t="s">
        <v>2039</v>
      </c>
    </row>
    <row r="905" spans="1:8">
      <c r="A905" t="s">
        <v>1718</v>
      </c>
      <c r="B905" t="s">
        <v>2035</v>
      </c>
      <c r="C905">
        <v>8</v>
      </c>
      <c r="D905">
        <v>32</v>
      </c>
      <c r="E905" t="s">
        <v>1622</v>
      </c>
      <c r="F905">
        <v>1356</v>
      </c>
      <c r="G905">
        <v>1</v>
      </c>
      <c r="H905" t="s">
        <v>2040</v>
      </c>
    </row>
    <row r="906" spans="1:8">
      <c r="A906" t="s">
        <v>1718</v>
      </c>
      <c r="B906" t="s">
        <v>2035</v>
      </c>
      <c r="C906">
        <v>16</v>
      </c>
      <c r="D906">
        <v>32</v>
      </c>
      <c r="E906" t="s">
        <v>1624</v>
      </c>
      <c r="F906">
        <v>1808</v>
      </c>
      <c r="G906">
        <v>1</v>
      </c>
      <c r="H906" t="s">
        <v>2041</v>
      </c>
    </row>
    <row r="907" spans="1:8">
      <c r="A907" t="s">
        <v>1718</v>
      </c>
      <c r="B907" t="s">
        <v>2035</v>
      </c>
      <c r="C907">
        <v>16</v>
      </c>
      <c r="D907">
        <v>64</v>
      </c>
      <c r="E907" t="s">
        <v>1626</v>
      </c>
      <c r="F907">
        <v>2712</v>
      </c>
      <c r="G907">
        <v>1</v>
      </c>
      <c r="H907" t="s">
        <v>2042</v>
      </c>
    </row>
    <row r="908" spans="1:8">
      <c r="A908" t="s">
        <v>1718</v>
      </c>
      <c r="B908" t="s">
        <v>2035</v>
      </c>
      <c r="C908">
        <v>32</v>
      </c>
      <c r="D908">
        <v>64</v>
      </c>
      <c r="E908" t="s">
        <v>1628</v>
      </c>
      <c r="F908">
        <v>3616</v>
      </c>
      <c r="G908">
        <v>1</v>
      </c>
      <c r="H908" t="s">
        <v>2043</v>
      </c>
    </row>
    <row r="909" spans="1:8">
      <c r="A909" t="s">
        <v>1718</v>
      </c>
      <c r="B909" t="s">
        <v>2035</v>
      </c>
      <c r="C909">
        <v>32</v>
      </c>
      <c r="D909">
        <v>128</v>
      </c>
      <c r="E909" t="s">
        <v>1630</v>
      </c>
      <c r="F909">
        <v>5424</v>
      </c>
      <c r="G909">
        <v>1</v>
      </c>
      <c r="H909" t="s">
        <v>2044</v>
      </c>
    </row>
    <row r="910" spans="1:8">
      <c r="A910" t="s">
        <v>1718</v>
      </c>
      <c r="B910" t="s">
        <v>2060</v>
      </c>
      <c r="C910">
        <v>4</v>
      </c>
      <c r="D910">
        <v>20</v>
      </c>
      <c r="E910" t="s">
        <v>2056</v>
      </c>
      <c r="F910">
        <v>975</v>
      </c>
      <c r="G910">
        <v>1</v>
      </c>
      <c r="H910" t="s">
        <v>2061</v>
      </c>
    </row>
    <row r="911" spans="1:8">
      <c r="A911" t="s">
        <v>1718</v>
      </c>
      <c r="B911" t="s">
        <v>2060</v>
      </c>
      <c r="C911">
        <v>8</v>
      </c>
      <c r="D911">
        <v>32</v>
      </c>
      <c r="E911" t="s">
        <v>1622</v>
      </c>
      <c r="F911">
        <v>2500</v>
      </c>
      <c r="G911">
        <v>1</v>
      </c>
      <c r="H911" t="s">
        <v>2062</v>
      </c>
    </row>
    <row r="912" spans="1:8">
      <c r="A912" t="s">
        <v>1718</v>
      </c>
      <c r="B912" t="s">
        <v>2060</v>
      </c>
      <c r="C912">
        <v>10</v>
      </c>
      <c r="D912">
        <v>40</v>
      </c>
      <c r="E912" t="s">
        <v>2063</v>
      </c>
      <c r="F912">
        <v>2000</v>
      </c>
      <c r="G912">
        <v>1</v>
      </c>
      <c r="H912" t="s">
        <v>2064</v>
      </c>
    </row>
    <row r="913" spans="1:8">
      <c r="A913" t="s">
        <v>1718</v>
      </c>
      <c r="B913" t="s">
        <v>2060</v>
      </c>
      <c r="C913">
        <v>20</v>
      </c>
      <c r="D913">
        <v>80</v>
      </c>
      <c r="E913" t="s">
        <v>2065</v>
      </c>
      <c r="F913">
        <v>4000</v>
      </c>
      <c r="G913">
        <v>1</v>
      </c>
      <c r="H913" t="s">
        <v>2066</v>
      </c>
    </row>
    <row r="914" spans="1:8">
      <c r="A914" t="s">
        <v>1718</v>
      </c>
      <c r="B914" t="s">
        <v>2060</v>
      </c>
      <c r="C914">
        <v>32</v>
      </c>
      <c r="D914">
        <v>128</v>
      </c>
      <c r="E914" t="s">
        <v>1630</v>
      </c>
      <c r="F914">
        <v>5500</v>
      </c>
      <c r="G914">
        <v>1</v>
      </c>
      <c r="H914" t="s">
        <v>2067</v>
      </c>
    </row>
    <row r="915" spans="1:8">
      <c r="A915" t="s">
        <v>1718</v>
      </c>
      <c r="B915" t="s">
        <v>2060</v>
      </c>
      <c r="C915">
        <v>40</v>
      </c>
      <c r="D915">
        <v>160</v>
      </c>
      <c r="E915" t="s">
        <v>2068</v>
      </c>
      <c r="F915">
        <v>8000</v>
      </c>
      <c r="G915">
        <v>1</v>
      </c>
      <c r="H915" t="s">
        <v>2069</v>
      </c>
    </row>
    <row r="916" spans="1:8">
      <c r="A916" t="s">
        <v>1718</v>
      </c>
      <c r="B916" t="s">
        <v>2060</v>
      </c>
      <c r="C916">
        <v>80</v>
      </c>
      <c r="D916">
        <v>320</v>
      </c>
      <c r="E916" t="s">
        <v>1719</v>
      </c>
      <c r="F916">
        <v>16000</v>
      </c>
      <c r="G916">
        <v>1</v>
      </c>
      <c r="H916" t="s">
        <v>2070</v>
      </c>
    </row>
    <row r="917" spans="1:8">
      <c r="A917" t="s">
        <v>1718</v>
      </c>
      <c r="B917" t="s">
        <v>2079</v>
      </c>
      <c r="C917">
        <v>8</v>
      </c>
      <c r="D917">
        <v>40</v>
      </c>
      <c r="E917" t="s">
        <v>2058</v>
      </c>
      <c r="F917">
        <v>5190</v>
      </c>
      <c r="G917">
        <v>1</v>
      </c>
      <c r="H917" t="s">
        <v>2080</v>
      </c>
    </row>
    <row r="918" spans="1:8">
      <c r="A918" t="s">
        <v>1718</v>
      </c>
      <c r="B918" t="s">
        <v>2079</v>
      </c>
      <c r="C918">
        <v>18</v>
      </c>
      <c r="D918">
        <v>80</v>
      </c>
      <c r="E918" t="s">
        <v>2081</v>
      </c>
      <c r="F918">
        <v>10500</v>
      </c>
      <c r="G918">
        <v>1</v>
      </c>
      <c r="H918" t="s">
        <v>2082</v>
      </c>
    </row>
    <row r="919" spans="1:8">
      <c r="A919" t="s">
        <v>1718</v>
      </c>
      <c r="B919" t="s">
        <v>2079</v>
      </c>
      <c r="C919">
        <v>36</v>
      </c>
      <c r="D919">
        <v>160</v>
      </c>
      <c r="E919" t="s">
        <v>2083</v>
      </c>
      <c r="F919">
        <v>21000</v>
      </c>
      <c r="G919">
        <v>1</v>
      </c>
      <c r="H919" t="s">
        <v>2084</v>
      </c>
    </row>
    <row r="920" spans="1:8">
      <c r="A920" t="s">
        <v>1718</v>
      </c>
      <c r="B920" t="s">
        <v>2079</v>
      </c>
      <c r="C920">
        <v>72</v>
      </c>
      <c r="D920">
        <v>320</v>
      </c>
      <c r="E920" t="s">
        <v>2085</v>
      </c>
      <c r="F920">
        <v>42000</v>
      </c>
      <c r="G920">
        <v>1</v>
      </c>
      <c r="H920" t="s">
        <v>2086</v>
      </c>
    </row>
    <row r="921" spans="1:8">
      <c r="A921" t="s">
        <v>1718</v>
      </c>
      <c r="B921" t="s">
        <v>2087</v>
      </c>
      <c r="C921">
        <v>10</v>
      </c>
      <c r="D921">
        <v>40</v>
      </c>
      <c r="E921" t="s">
        <v>2063</v>
      </c>
      <c r="F921">
        <v>5750</v>
      </c>
      <c r="G921">
        <v>1</v>
      </c>
      <c r="H921" t="s">
        <v>2088</v>
      </c>
    </row>
    <row r="922" spans="1:8">
      <c r="A922" t="s">
        <v>1718</v>
      </c>
      <c r="B922" t="s">
        <v>2087</v>
      </c>
      <c r="C922">
        <v>20</v>
      </c>
      <c r="D922">
        <v>80</v>
      </c>
      <c r="E922" t="s">
        <v>2065</v>
      </c>
      <c r="F922">
        <v>11500</v>
      </c>
      <c r="G922">
        <v>1</v>
      </c>
      <c r="H922" t="s">
        <v>2089</v>
      </c>
    </row>
    <row r="923" spans="1:8">
      <c r="A923" t="s">
        <v>1718</v>
      </c>
      <c r="B923" t="s">
        <v>2087</v>
      </c>
      <c r="C923">
        <v>40</v>
      </c>
      <c r="D923">
        <v>160</v>
      </c>
      <c r="E923" t="s">
        <v>2068</v>
      </c>
      <c r="F923">
        <v>23000</v>
      </c>
      <c r="G923">
        <v>1</v>
      </c>
      <c r="H923" t="s">
        <v>2090</v>
      </c>
    </row>
    <row r="924" spans="1:8">
      <c r="A924" t="s">
        <v>1718</v>
      </c>
      <c r="B924" t="s">
        <v>2087</v>
      </c>
      <c r="C924">
        <v>80</v>
      </c>
      <c r="D924">
        <v>320</v>
      </c>
      <c r="E924" t="s">
        <v>1719</v>
      </c>
      <c r="F924">
        <v>46000</v>
      </c>
      <c r="G924">
        <v>1</v>
      </c>
      <c r="H924" t="s">
        <v>2091</v>
      </c>
    </row>
    <row r="925" spans="1:8">
      <c r="A925" t="s">
        <v>1718</v>
      </c>
      <c r="B925" t="s">
        <v>2092</v>
      </c>
      <c r="C925">
        <v>32</v>
      </c>
      <c r="D925">
        <v>64</v>
      </c>
      <c r="E925" t="s">
        <v>1628</v>
      </c>
      <c r="F925">
        <v>4600</v>
      </c>
      <c r="G925">
        <v>1</v>
      </c>
      <c r="H925" t="s">
        <v>2093</v>
      </c>
    </row>
    <row r="926" spans="1:8">
      <c r="A926" t="s">
        <v>1718</v>
      </c>
      <c r="B926" t="s">
        <v>2092</v>
      </c>
      <c r="C926">
        <v>90</v>
      </c>
      <c r="D926">
        <v>226</v>
      </c>
      <c r="E926" t="s">
        <v>2094</v>
      </c>
      <c r="F926">
        <v>9200</v>
      </c>
      <c r="G926">
        <v>1</v>
      </c>
      <c r="H926" t="s">
        <v>2095</v>
      </c>
    </row>
    <row r="927" spans="1:8">
      <c r="A927" t="s">
        <v>1718</v>
      </c>
      <c r="B927" t="s">
        <v>2092</v>
      </c>
      <c r="C927">
        <v>180</v>
      </c>
      <c r="D927">
        <v>452</v>
      </c>
      <c r="E927" t="s">
        <v>2096</v>
      </c>
      <c r="F927">
        <v>18400</v>
      </c>
      <c r="G927">
        <v>1</v>
      </c>
      <c r="H927" t="s">
        <v>2097</v>
      </c>
    </row>
    <row r="928" spans="1:8">
      <c r="A928" t="s">
        <v>1718</v>
      </c>
      <c r="B928" t="s">
        <v>2114</v>
      </c>
      <c r="C928">
        <v>8</v>
      </c>
      <c r="D928">
        <v>32</v>
      </c>
      <c r="E928" t="s">
        <v>1622</v>
      </c>
      <c r="F928">
        <v>1425.6</v>
      </c>
      <c r="G928">
        <v>1</v>
      </c>
      <c r="H928" t="s">
        <v>2115</v>
      </c>
    </row>
    <row r="929" spans="1:8">
      <c r="A929" t="s">
        <v>1718</v>
      </c>
      <c r="B929" t="s">
        <v>2114</v>
      </c>
      <c r="C929">
        <v>16</v>
      </c>
      <c r="D929">
        <v>64</v>
      </c>
      <c r="E929" t="s">
        <v>1626</v>
      </c>
      <c r="F929">
        <v>2851.2</v>
      </c>
      <c r="G929">
        <v>1</v>
      </c>
      <c r="H929" t="s">
        <v>2116</v>
      </c>
    </row>
    <row r="930" spans="1:8">
      <c r="A930" t="s">
        <v>1718</v>
      </c>
      <c r="B930" t="s">
        <v>2114</v>
      </c>
      <c r="C930">
        <v>32</v>
      </c>
      <c r="D930">
        <v>128</v>
      </c>
      <c r="E930" t="s">
        <v>1630</v>
      </c>
      <c r="F930">
        <v>5270.4</v>
      </c>
      <c r="G930">
        <v>1</v>
      </c>
      <c r="H930" t="s">
        <v>2117</v>
      </c>
    </row>
    <row r="931" spans="1:8">
      <c r="A931" t="s">
        <v>1718</v>
      </c>
      <c r="B931" t="s">
        <v>2114</v>
      </c>
      <c r="C931">
        <v>64</v>
      </c>
      <c r="D931">
        <v>256</v>
      </c>
      <c r="E931" t="s">
        <v>1640</v>
      </c>
      <c r="F931">
        <v>10540.8</v>
      </c>
      <c r="G931">
        <v>1</v>
      </c>
      <c r="H931" t="s">
        <v>2118</v>
      </c>
    </row>
    <row r="932" spans="1:8">
      <c r="A932" t="s">
        <v>1718</v>
      </c>
      <c r="B932" t="s">
        <v>2114</v>
      </c>
      <c r="C932">
        <v>84</v>
      </c>
      <c r="D932">
        <v>320</v>
      </c>
      <c r="E932" t="s">
        <v>1873</v>
      </c>
      <c r="F932">
        <v>12693.6</v>
      </c>
      <c r="G932">
        <v>1</v>
      </c>
      <c r="H932" t="s">
        <v>2119</v>
      </c>
    </row>
    <row r="933" spans="1:8">
      <c r="A933" t="s">
        <v>1718</v>
      </c>
      <c r="B933" t="s">
        <v>2120</v>
      </c>
      <c r="C933">
        <v>8</v>
      </c>
      <c r="D933">
        <v>32</v>
      </c>
      <c r="E933" t="s">
        <v>1622</v>
      </c>
      <c r="F933">
        <v>1263.5999999999999</v>
      </c>
      <c r="G933">
        <v>1</v>
      </c>
      <c r="H933" t="s">
        <v>2121</v>
      </c>
    </row>
    <row r="934" spans="1:8">
      <c r="A934" t="s">
        <v>1718</v>
      </c>
      <c r="B934" t="s">
        <v>2120</v>
      </c>
      <c r="C934">
        <v>16</v>
      </c>
      <c r="D934">
        <v>64</v>
      </c>
      <c r="E934" t="s">
        <v>1626</v>
      </c>
      <c r="F934">
        <v>2527.1999999999998</v>
      </c>
      <c r="G934">
        <v>1</v>
      </c>
      <c r="H934" t="s">
        <v>2122</v>
      </c>
    </row>
    <row r="935" spans="1:8">
      <c r="A935" t="s">
        <v>1718</v>
      </c>
      <c r="B935" t="s">
        <v>2120</v>
      </c>
      <c r="C935">
        <v>24</v>
      </c>
      <c r="D935">
        <v>96</v>
      </c>
      <c r="E935" t="s">
        <v>1682</v>
      </c>
      <c r="F935">
        <v>3790.8</v>
      </c>
      <c r="G935">
        <v>1</v>
      </c>
      <c r="H935" t="s">
        <v>2123</v>
      </c>
    </row>
    <row r="936" spans="1:8">
      <c r="A936" t="s">
        <v>1718</v>
      </c>
      <c r="B936" t="s">
        <v>2120</v>
      </c>
      <c r="C936">
        <v>32</v>
      </c>
      <c r="D936">
        <v>128</v>
      </c>
      <c r="E936" t="s">
        <v>1630</v>
      </c>
      <c r="F936">
        <v>5054.3999999999996</v>
      </c>
      <c r="G936">
        <v>1</v>
      </c>
      <c r="H936" t="s">
        <v>2124</v>
      </c>
    </row>
    <row r="937" spans="1:8">
      <c r="A937" t="s">
        <v>1718</v>
      </c>
      <c r="B937" t="s">
        <v>2120</v>
      </c>
      <c r="C937">
        <v>64</v>
      </c>
      <c r="D937">
        <v>256</v>
      </c>
      <c r="E937" t="s">
        <v>1640</v>
      </c>
      <c r="F937">
        <v>10108.799999999999</v>
      </c>
      <c r="G937">
        <v>1</v>
      </c>
      <c r="H937" t="s">
        <v>2125</v>
      </c>
    </row>
    <row r="938" spans="1:8">
      <c r="A938" t="s">
        <v>1718</v>
      </c>
      <c r="B938" t="s">
        <v>2120</v>
      </c>
      <c r="C938">
        <v>76</v>
      </c>
      <c r="D938">
        <v>320</v>
      </c>
      <c r="E938" t="s">
        <v>2126</v>
      </c>
      <c r="F938">
        <v>13010.4</v>
      </c>
      <c r="G938">
        <v>1</v>
      </c>
      <c r="H938" t="s">
        <v>2127</v>
      </c>
    </row>
    <row r="939" spans="1:8">
      <c r="A939" t="s">
        <v>1718</v>
      </c>
      <c r="B939" t="s">
        <v>2128</v>
      </c>
      <c r="C939">
        <v>80</v>
      </c>
      <c r="D939">
        <v>384</v>
      </c>
      <c r="E939" t="s">
        <v>2129</v>
      </c>
      <c r="F939">
        <v>14096</v>
      </c>
      <c r="G939">
        <v>1</v>
      </c>
      <c r="H939" t="s">
        <v>2130</v>
      </c>
    </row>
    <row r="940" spans="1:8">
      <c r="A940" t="s">
        <v>1718</v>
      </c>
      <c r="B940" t="s">
        <v>2131</v>
      </c>
      <c r="C940">
        <v>80</v>
      </c>
      <c r="D940">
        <v>384</v>
      </c>
      <c r="E940" t="s">
        <v>2129</v>
      </c>
      <c r="F940">
        <v>16376</v>
      </c>
      <c r="G940">
        <v>1</v>
      </c>
      <c r="H940" t="s">
        <v>2132</v>
      </c>
    </row>
    <row r="941" spans="1:8">
      <c r="A941" t="s">
        <v>1718</v>
      </c>
      <c r="B941" t="s">
        <v>2163</v>
      </c>
      <c r="C941">
        <v>96</v>
      </c>
      <c r="D941">
        <v>192</v>
      </c>
      <c r="E941" t="s">
        <v>1721</v>
      </c>
      <c r="F941">
        <v>18500</v>
      </c>
      <c r="G941">
        <v>1</v>
      </c>
      <c r="H941" t="s">
        <v>2164</v>
      </c>
    </row>
    <row r="942" spans="1:8">
      <c r="A942" t="s">
        <v>1718</v>
      </c>
      <c r="B942" t="s">
        <v>2133</v>
      </c>
      <c r="C942">
        <v>96</v>
      </c>
      <c r="D942">
        <v>384</v>
      </c>
      <c r="E942" t="s">
        <v>1723</v>
      </c>
      <c r="F942">
        <v>12884</v>
      </c>
      <c r="G942">
        <v>1</v>
      </c>
      <c r="H942" t="s">
        <v>2134</v>
      </c>
    </row>
    <row r="943" spans="1:8">
      <c r="A943" t="s">
        <v>1718</v>
      </c>
      <c r="B943" t="s">
        <v>2135</v>
      </c>
      <c r="C943">
        <v>96</v>
      </c>
      <c r="D943">
        <v>384</v>
      </c>
      <c r="E943" t="s">
        <v>1723</v>
      </c>
      <c r="F943">
        <v>25248</v>
      </c>
      <c r="G943">
        <v>1</v>
      </c>
      <c r="H943" t="s">
        <v>2136</v>
      </c>
    </row>
    <row r="944" spans="1:8">
      <c r="A944" t="s">
        <v>108</v>
      </c>
      <c r="B944" t="s">
        <v>1606</v>
      </c>
      <c r="C944">
        <v>32</v>
      </c>
      <c r="D944">
        <v>64</v>
      </c>
      <c r="E944" t="s">
        <v>1628</v>
      </c>
      <c r="F944">
        <v>3238.4</v>
      </c>
      <c r="G944">
        <v>1</v>
      </c>
      <c r="H944" t="s">
        <v>1629</v>
      </c>
    </row>
    <row r="945" spans="1:8">
      <c r="A945" t="s">
        <v>108</v>
      </c>
      <c r="B945" t="s">
        <v>1606</v>
      </c>
      <c r="C945">
        <v>32</v>
      </c>
      <c r="D945">
        <v>128</v>
      </c>
      <c r="E945" t="s">
        <v>1630</v>
      </c>
      <c r="F945">
        <v>4857.6000000000004</v>
      </c>
      <c r="G945">
        <v>1</v>
      </c>
      <c r="H945" t="s">
        <v>1631</v>
      </c>
    </row>
    <row r="946" spans="1:8">
      <c r="A946" t="s">
        <v>108</v>
      </c>
      <c r="B946" t="s">
        <v>1606</v>
      </c>
      <c r="C946">
        <v>64</v>
      </c>
      <c r="D946">
        <v>256</v>
      </c>
      <c r="E946" t="s">
        <v>1640</v>
      </c>
      <c r="F946">
        <v>9715.2000000000007</v>
      </c>
      <c r="G946">
        <v>1</v>
      </c>
      <c r="H946" t="s">
        <v>1641</v>
      </c>
    </row>
    <row r="947" spans="1:8">
      <c r="A947" t="s">
        <v>108</v>
      </c>
      <c r="B947" t="s">
        <v>1606</v>
      </c>
      <c r="C947">
        <v>124</v>
      </c>
      <c r="D947">
        <v>432</v>
      </c>
      <c r="E947" t="s">
        <v>1642</v>
      </c>
      <c r="F947">
        <v>17204</v>
      </c>
      <c r="G947">
        <v>1</v>
      </c>
      <c r="H947" t="s">
        <v>1643</v>
      </c>
    </row>
    <row r="948" spans="1:8">
      <c r="A948" t="s">
        <v>108</v>
      </c>
      <c r="B948" t="s">
        <v>1644</v>
      </c>
      <c r="C948">
        <v>1</v>
      </c>
      <c r="D948">
        <v>1</v>
      </c>
      <c r="E948" t="s">
        <v>1607</v>
      </c>
      <c r="F948">
        <v>29</v>
      </c>
      <c r="G948">
        <v>1</v>
      </c>
      <c r="H948" t="s">
        <v>1645</v>
      </c>
    </row>
    <row r="949" spans="1:8">
      <c r="A949" t="s">
        <v>108</v>
      </c>
      <c r="B949" t="s">
        <v>1644</v>
      </c>
      <c r="C949">
        <v>1</v>
      </c>
      <c r="D949">
        <v>2</v>
      </c>
      <c r="E949" t="s">
        <v>1608</v>
      </c>
      <c r="F949">
        <v>32</v>
      </c>
      <c r="G949">
        <v>1</v>
      </c>
      <c r="H949" t="s">
        <v>1646</v>
      </c>
    </row>
    <row r="950" spans="1:8">
      <c r="A950" t="s">
        <v>108</v>
      </c>
      <c r="B950" t="s">
        <v>1644</v>
      </c>
      <c r="C950">
        <v>1</v>
      </c>
      <c r="D950">
        <v>4</v>
      </c>
      <c r="E950" t="s">
        <v>1610</v>
      </c>
      <c r="F950">
        <v>96</v>
      </c>
      <c r="G950">
        <v>1</v>
      </c>
      <c r="H950" t="s">
        <v>1647</v>
      </c>
    </row>
    <row r="951" spans="1:8">
      <c r="A951" t="s">
        <v>108</v>
      </c>
      <c r="B951" t="s">
        <v>1644</v>
      </c>
      <c r="C951">
        <v>2</v>
      </c>
      <c r="D951">
        <v>4</v>
      </c>
      <c r="E951" t="s">
        <v>1612</v>
      </c>
      <c r="F951">
        <v>136</v>
      </c>
      <c r="G951">
        <v>1</v>
      </c>
      <c r="H951" t="s">
        <v>1648</v>
      </c>
    </row>
    <row r="952" spans="1:8">
      <c r="A952" t="s">
        <v>108</v>
      </c>
      <c r="B952" t="s">
        <v>1644</v>
      </c>
      <c r="C952">
        <v>2</v>
      </c>
      <c r="D952">
        <v>8</v>
      </c>
      <c r="E952" t="s">
        <v>1614</v>
      </c>
      <c r="F952">
        <v>192</v>
      </c>
      <c r="G952">
        <v>1</v>
      </c>
      <c r="H952" t="s">
        <v>1649</v>
      </c>
    </row>
    <row r="953" spans="1:8">
      <c r="A953" t="s">
        <v>108</v>
      </c>
      <c r="B953" t="s">
        <v>1644</v>
      </c>
      <c r="C953">
        <v>4</v>
      </c>
      <c r="D953">
        <v>8</v>
      </c>
      <c r="E953" t="s">
        <v>1616</v>
      </c>
      <c r="F953">
        <v>256</v>
      </c>
      <c r="G953">
        <v>1</v>
      </c>
      <c r="H953" t="s">
        <v>1650</v>
      </c>
    </row>
    <row r="954" spans="1:8">
      <c r="A954" t="s">
        <v>108</v>
      </c>
      <c r="B954" t="s">
        <v>1644</v>
      </c>
      <c r="C954">
        <v>4</v>
      </c>
      <c r="D954">
        <v>16</v>
      </c>
      <c r="E954" t="s">
        <v>1618</v>
      </c>
      <c r="F954">
        <v>384</v>
      </c>
      <c r="G954">
        <v>1</v>
      </c>
      <c r="H954" t="s">
        <v>1651</v>
      </c>
    </row>
    <row r="955" spans="1:8">
      <c r="A955" t="s">
        <v>108</v>
      </c>
      <c r="B955" t="s">
        <v>1644</v>
      </c>
      <c r="C955">
        <v>8</v>
      </c>
      <c r="D955">
        <v>16</v>
      </c>
      <c r="E955" t="s">
        <v>1620</v>
      </c>
      <c r="F955">
        <v>512</v>
      </c>
      <c r="G955">
        <v>1</v>
      </c>
      <c r="H955" t="s">
        <v>1652</v>
      </c>
    </row>
    <row r="956" spans="1:8">
      <c r="A956" t="s">
        <v>108</v>
      </c>
      <c r="B956" t="s">
        <v>1644</v>
      </c>
      <c r="C956">
        <v>8</v>
      </c>
      <c r="D956">
        <v>32</v>
      </c>
      <c r="E956" t="s">
        <v>1622</v>
      </c>
      <c r="F956">
        <v>768</v>
      </c>
      <c r="G956">
        <v>1</v>
      </c>
      <c r="H956" t="s">
        <v>1653</v>
      </c>
    </row>
    <row r="957" spans="1:8">
      <c r="A957" t="s">
        <v>108</v>
      </c>
      <c r="B957" t="s">
        <v>1644</v>
      </c>
      <c r="C957">
        <v>16</v>
      </c>
      <c r="D957">
        <v>32</v>
      </c>
      <c r="E957" t="s">
        <v>1624</v>
      </c>
      <c r="F957">
        <v>1024</v>
      </c>
      <c r="G957">
        <v>1</v>
      </c>
      <c r="H957" t="s">
        <v>1654</v>
      </c>
    </row>
    <row r="958" spans="1:8">
      <c r="A958" t="s">
        <v>108</v>
      </c>
      <c r="B958" t="s">
        <v>1644</v>
      </c>
      <c r="C958">
        <v>16</v>
      </c>
      <c r="D958">
        <v>64</v>
      </c>
      <c r="E958" t="s">
        <v>1626</v>
      </c>
      <c r="F958">
        <v>1536</v>
      </c>
      <c r="G958">
        <v>1</v>
      </c>
      <c r="H958" t="s">
        <v>1655</v>
      </c>
    </row>
    <row r="959" spans="1:8">
      <c r="A959" t="s">
        <v>108</v>
      </c>
      <c r="B959" t="s">
        <v>1644</v>
      </c>
      <c r="C959">
        <v>32</v>
      </c>
      <c r="D959">
        <v>64</v>
      </c>
      <c r="E959" t="s">
        <v>1628</v>
      </c>
      <c r="F959">
        <v>2048</v>
      </c>
      <c r="G959">
        <v>1</v>
      </c>
      <c r="H959" t="s">
        <v>1656</v>
      </c>
    </row>
    <row r="960" spans="1:8">
      <c r="A960" t="s">
        <v>108</v>
      </c>
      <c r="B960" t="s">
        <v>1644</v>
      </c>
      <c r="C960">
        <v>32</v>
      </c>
      <c r="D960">
        <v>128</v>
      </c>
      <c r="E960" t="s">
        <v>1630</v>
      </c>
      <c r="F960">
        <v>3072</v>
      </c>
      <c r="G960">
        <v>1</v>
      </c>
      <c r="H960" t="s">
        <v>1657</v>
      </c>
    </row>
    <row r="961" spans="1:8">
      <c r="A961" t="s">
        <v>108</v>
      </c>
      <c r="B961" t="s">
        <v>1644</v>
      </c>
      <c r="C961">
        <v>48</v>
      </c>
      <c r="D961">
        <v>96</v>
      </c>
      <c r="E961" t="s">
        <v>1634</v>
      </c>
      <c r="F961">
        <v>3072</v>
      </c>
      <c r="G961">
        <v>1</v>
      </c>
      <c r="H961" t="s">
        <v>1658</v>
      </c>
    </row>
    <row r="962" spans="1:8">
      <c r="A962" t="s">
        <v>108</v>
      </c>
      <c r="B962" t="s">
        <v>1644</v>
      </c>
      <c r="C962">
        <v>48</v>
      </c>
      <c r="D962">
        <v>128</v>
      </c>
      <c r="E962" t="s">
        <v>2178</v>
      </c>
      <c r="F962">
        <v>3584</v>
      </c>
      <c r="G962">
        <v>1</v>
      </c>
      <c r="H962" t="s">
        <v>2179</v>
      </c>
    </row>
    <row r="963" spans="1:8">
      <c r="A963" t="s">
        <v>108</v>
      </c>
      <c r="B963" t="s">
        <v>1644</v>
      </c>
      <c r="C963">
        <v>48</v>
      </c>
      <c r="D963">
        <v>192</v>
      </c>
      <c r="E963" t="s">
        <v>1636</v>
      </c>
      <c r="F963">
        <v>4608</v>
      </c>
      <c r="G963">
        <v>1</v>
      </c>
      <c r="H963" t="s">
        <v>2137</v>
      </c>
    </row>
    <row r="964" spans="1:8">
      <c r="A964" t="s">
        <v>108</v>
      </c>
      <c r="B964" t="s">
        <v>1644</v>
      </c>
      <c r="C964">
        <v>64</v>
      </c>
      <c r="D964">
        <v>128</v>
      </c>
      <c r="E964" t="s">
        <v>1659</v>
      </c>
      <c r="F964">
        <v>4096</v>
      </c>
      <c r="G964">
        <v>1</v>
      </c>
      <c r="H964" t="s">
        <v>1660</v>
      </c>
    </row>
    <row r="965" spans="1:8">
      <c r="A965" t="s">
        <v>108</v>
      </c>
      <c r="B965" t="s">
        <v>1644</v>
      </c>
      <c r="C965">
        <v>64</v>
      </c>
      <c r="D965">
        <v>256</v>
      </c>
      <c r="E965" t="s">
        <v>1640</v>
      </c>
      <c r="F965">
        <v>6144</v>
      </c>
      <c r="G965">
        <v>1</v>
      </c>
      <c r="H965" t="s">
        <v>1661</v>
      </c>
    </row>
    <row r="966" spans="1:8">
      <c r="A966" t="s">
        <v>108</v>
      </c>
      <c r="B966" t="s">
        <v>1644</v>
      </c>
      <c r="C966">
        <v>80</v>
      </c>
      <c r="D966">
        <v>160</v>
      </c>
      <c r="E966" t="s">
        <v>1662</v>
      </c>
      <c r="F966">
        <v>5120</v>
      </c>
      <c r="G966">
        <v>1</v>
      </c>
      <c r="H966" t="s">
        <v>1663</v>
      </c>
    </row>
    <row r="967" spans="1:8">
      <c r="A967" t="s">
        <v>108</v>
      </c>
      <c r="B967" t="s">
        <v>1644</v>
      </c>
      <c r="C967">
        <v>90</v>
      </c>
      <c r="D967">
        <v>224</v>
      </c>
      <c r="E967" t="s">
        <v>1664</v>
      </c>
      <c r="F967">
        <v>6464</v>
      </c>
      <c r="G967">
        <v>1</v>
      </c>
      <c r="H967" t="s">
        <v>1665</v>
      </c>
    </row>
    <row r="968" spans="1:8">
      <c r="A968" t="s">
        <v>108</v>
      </c>
      <c r="B968" t="s">
        <v>1644</v>
      </c>
      <c r="C968">
        <v>90</v>
      </c>
      <c r="D968">
        <v>480</v>
      </c>
      <c r="E968" t="s">
        <v>2138</v>
      </c>
      <c r="F968">
        <v>10560</v>
      </c>
      <c r="G968">
        <v>1</v>
      </c>
      <c r="H968" t="s">
        <v>2139</v>
      </c>
    </row>
    <row r="969" spans="1:8">
      <c r="A969" t="s">
        <v>108</v>
      </c>
      <c r="B969" t="s">
        <v>1644</v>
      </c>
      <c r="C969">
        <v>96</v>
      </c>
      <c r="D969">
        <v>192</v>
      </c>
      <c r="E969" t="s">
        <v>1721</v>
      </c>
      <c r="F969">
        <v>6144</v>
      </c>
      <c r="G969">
        <v>1</v>
      </c>
      <c r="H969" t="s">
        <v>2180</v>
      </c>
    </row>
    <row r="970" spans="1:8">
      <c r="A970" t="s">
        <v>108</v>
      </c>
      <c r="B970" t="s">
        <v>1644</v>
      </c>
      <c r="C970">
        <v>128</v>
      </c>
      <c r="D970">
        <v>256</v>
      </c>
      <c r="E970" t="s">
        <v>1666</v>
      </c>
      <c r="F970">
        <v>8192</v>
      </c>
      <c r="G970">
        <v>1</v>
      </c>
      <c r="H970" t="s">
        <v>1667</v>
      </c>
    </row>
    <row r="971" spans="1:8">
      <c r="A971" t="s">
        <v>108</v>
      </c>
      <c r="B971" t="s">
        <v>1644</v>
      </c>
      <c r="C971">
        <v>160</v>
      </c>
      <c r="D971">
        <v>320</v>
      </c>
      <c r="E971" t="s">
        <v>1668</v>
      </c>
      <c r="F971">
        <v>10240</v>
      </c>
      <c r="G971">
        <v>1</v>
      </c>
      <c r="H971" t="s">
        <v>1669</v>
      </c>
    </row>
    <row r="972" spans="1:8">
      <c r="A972" t="s">
        <v>108</v>
      </c>
      <c r="B972" t="s">
        <v>1644</v>
      </c>
      <c r="C972">
        <v>180</v>
      </c>
      <c r="D972">
        <v>464</v>
      </c>
      <c r="E972" t="s">
        <v>1670</v>
      </c>
      <c r="F972">
        <v>13184</v>
      </c>
      <c r="G972">
        <v>1</v>
      </c>
      <c r="H972" t="s">
        <v>1671</v>
      </c>
    </row>
    <row r="973" spans="1:8">
      <c r="A973" t="s">
        <v>108</v>
      </c>
      <c r="B973" t="s">
        <v>1644</v>
      </c>
      <c r="C973">
        <v>180</v>
      </c>
      <c r="D973">
        <v>960</v>
      </c>
      <c r="E973" t="s">
        <v>2140</v>
      </c>
      <c r="F973">
        <v>21120</v>
      </c>
      <c r="G973">
        <v>1</v>
      </c>
      <c r="H973" t="s">
        <v>2141</v>
      </c>
    </row>
    <row r="974" spans="1:8">
      <c r="A974" t="s">
        <v>108</v>
      </c>
      <c r="B974" t="s">
        <v>1672</v>
      </c>
      <c r="C974">
        <v>1</v>
      </c>
      <c r="D974">
        <v>1</v>
      </c>
      <c r="E974" t="s">
        <v>1607</v>
      </c>
      <c r="F974">
        <v>42</v>
      </c>
      <c r="G974">
        <v>1</v>
      </c>
      <c r="H974" t="s">
        <v>2165</v>
      </c>
    </row>
    <row r="975" spans="1:8">
      <c r="A975" t="s">
        <v>108</v>
      </c>
      <c r="B975" t="s">
        <v>1672</v>
      </c>
      <c r="C975">
        <v>1</v>
      </c>
      <c r="D975">
        <v>2</v>
      </c>
      <c r="E975" t="s">
        <v>1608</v>
      </c>
      <c r="F975">
        <v>45</v>
      </c>
      <c r="G975">
        <v>1</v>
      </c>
      <c r="H975" t="s">
        <v>1673</v>
      </c>
    </row>
    <row r="976" spans="1:8">
      <c r="A976" t="s">
        <v>108</v>
      </c>
      <c r="B976" t="s">
        <v>1672</v>
      </c>
      <c r="C976">
        <v>1</v>
      </c>
      <c r="D976">
        <v>4</v>
      </c>
      <c r="E976" t="s">
        <v>1610</v>
      </c>
      <c r="F976">
        <v>138</v>
      </c>
      <c r="G976">
        <v>1</v>
      </c>
      <c r="H976" t="s">
        <v>1674</v>
      </c>
    </row>
    <row r="977" spans="1:8">
      <c r="A977" t="s">
        <v>108</v>
      </c>
      <c r="B977" t="s">
        <v>1672</v>
      </c>
      <c r="C977">
        <v>2</v>
      </c>
      <c r="D977">
        <v>4</v>
      </c>
      <c r="E977" t="s">
        <v>1612</v>
      </c>
      <c r="F977">
        <v>170</v>
      </c>
      <c r="G977">
        <v>1</v>
      </c>
      <c r="H977" t="s">
        <v>82</v>
      </c>
    </row>
    <row r="978" spans="1:8">
      <c r="A978" t="s">
        <v>108</v>
      </c>
      <c r="B978" t="s">
        <v>1672</v>
      </c>
      <c r="C978">
        <v>2</v>
      </c>
      <c r="D978">
        <v>8</v>
      </c>
      <c r="E978" t="s">
        <v>1614</v>
      </c>
      <c r="F978">
        <v>276</v>
      </c>
      <c r="G978">
        <v>1</v>
      </c>
      <c r="H978" t="s">
        <v>80</v>
      </c>
    </row>
    <row r="979" spans="1:8">
      <c r="A979" t="s">
        <v>108</v>
      </c>
      <c r="B979" t="s">
        <v>1672</v>
      </c>
      <c r="C979">
        <v>4</v>
      </c>
      <c r="D979">
        <v>8</v>
      </c>
      <c r="E979" t="s">
        <v>1616</v>
      </c>
      <c r="F979">
        <v>368</v>
      </c>
      <c r="G979">
        <v>1</v>
      </c>
      <c r="H979" t="s">
        <v>1675</v>
      </c>
    </row>
    <row r="980" spans="1:8">
      <c r="A980" t="s">
        <v>108</v>
      </c>
      <c r="B980" t="s">
        <v>1672</v>
      </c>
      <c r="C980">
        <v>4</v>
      </c>
      <c r="D980">
        <v>16</v>
      </c>
      <c r="E980" t="s">
        <v>1618</v>
      </c>
      <c r="F980">
        <v>552</v>
      </c>
      <c r="G980">
        <v>1</v>
      </c>
      <c r="H980" t="s">
        <v>70</v>
      </c>
    </row>
    <row r="981" spans="1:8">
      <c r="A981" t="s">
        <v>108</v>
      </c>
      <c r="B981" t="s">
        <v>1672</v>
      </c>
      <c r="C981">
        <v>8</v>
      </c>
      <c r="D981">
        <v>16</v>
      </c>
      <c r="E981" t="s">
        <v>1620</v>
      </c>
      <c r="F981">
        <v>736</v>
      </c>
      <c r="G981">
        <v>1</v>
      </c>
      <c r="H981" t="s">
        <v>1676</v>
      </c>
    </row>
    <row r="982" spans="1:8">
      <c r="A982" t="s">
        <v>108</v>
      </c>
      <c r="B982" t="s">
        <v>1672</v>
      </c>
      <c r="C982">
        <v>8</v>
      </c>
      <c r="D982">
        <v>32</v>
      </c>
      <c r="E982" t="s">
        <v>1622</v>
      </c>
      <c r="F982">
        <v>1104</v>
      </c>
      <c r="G982">
        <v>1</v>
      </c>
      <c r="H982" t="s">
        <v>1677</v>
      </c>
    </row>
    <row r="983" spans="1:8">
      <c r="A983" t="s">
        <v>108</v>
      </c>
      <c r="B983" t="s">
        <v>1672</v>
      </c>
      <c r="C983">
        <v>16</v>
      </c>
      <c r="D983">
        <v>32</v>
      </c>
      <c r="E983" t="s">
        <v>1624</v>
      </c>
      <c r="F983">
        <v>1472</v>
      </c>
      <c r="G983">
        <v>1</v>
      </c>
      <c r="H983" t="s">
        <v>1678</v>
      </c>
    </row>
    <row r="984" spans="1:8">
      <c r="A984" t="s">
        <v>108</v>
      </c>
      <c r="B984" t="s">
        <v>1672</v>
      </c>
      <c r="C984">
        <v>16</v>
      </c>
      <c r="D984">
        <v>64</v>
      </c>
      <c r="E984" t="s">
        <v>1626</v>
      </c>
      <c r="F984">
        <v>2208</v>
      </c>
      <c r="G984">
        <v>1</v>
      </c>
      <c r="H984" t="s">
        <v>1679</v>
      </c>
    </row>
    <row r="985" spans="1:8">
      <c r="A985" t="s">
        <v>108</v>
      </c>
      <c r="B985" t="s">
        <v>1672</v>
      </c>
      <c r="C985">
        <v>24</v>
      </c>
      <c r="D985">
        <v>48</v>
      </c>
      <c r="E985" t="s">
        <v>1680</v>
      </c>
      <c r="F985">
        <v>2208</v>
      </c>
      <c r="G985">
        <v>1</v>
      </c>
      <c r="H985" t="s">
        <v>1681</v>
      </c>
    </row>
    <row r="986" spans="1:8">
      <c r="A986" t="s">
        <v>108</v>
      </c>
      <c r="B986" t="s">
        <v>1672</v>
      </c>
      <c r="C986">
        <v>24</v>
      </c>
      <c r="D986">
        <v>96</v>
      </c>
      <c r="E986" t="s">
        <v>1682</v>
      </c>
      <c r="F986">
        <v>3312</v>
      </c>
      <c r="G986">
        <v>1</v>
      </c>
      <c r="H986" t="s">
        <v>1683</v>
      </c>
    </row>
    <row r="987" spans="1:8">
      <c r="A987" t="s">
        <v>108</v>
      </c>
      <c r="B987" t="s">
        <v>1672</v>
      </c>
      <c r="C987">
        <v>32</v>
      </c>
      <c r="D987">
        <v>64</v>
      </c>
      <c r="E987" t="s">
        <v>1628</v>
      </c>
      <c r="F987">
        <v>2944</v>
      </c>
      <c r="G987">
        <v>1</v>
      </c>
      <c r="H987" t="s">
        <v>1684</v>
      </c>
    </row>
    <row r="988" spans="1:8">
      <c r="A988" t="s">
        <v>108</v>
      </c>
      <c r="B988" t="s">
        <v>1672</v>
      </c>
      <c r="C988">
        <v>32</v>
      </c>
      <c r="D988">
        <v>128</v>
      </c>
      <c r="E988" t="s">
        <v>1630</v>
      </c>
      <c r="F988">
        <v>4416</v>
      </c>
      <c r="G988">
        <v>1</v>
      </c>
      <c r="H988" t="s">
        <v>1685</v>
      </c>
    </row>
    <row r="989" spans="1:8">
      <c r="A989" t="s">
        <v>108</v>
      </c>
      <c r="B989" t="s">
        <v>1672</v>
      </c>
      <c r="C989">
        <v>48</v>
      </c>
      <c r="D989">
        <v>96</v>
      </c>
      <c r="E989" t="s">
        <v>1634</v>
      </c>
      <c r="F989">
        <v>4416</v>
      </c>
      <c r="G989">
        <v>1</v>
      </c>
      <c r="H989" t="s">
        <v>1686</v>
      </c>
    </row>
    <row r="990" spans="1:8">
      <c r="A990" t="s">
        <v>108</v>
      </c>
      <c r="B990" t="s">
        <v>1672</v>
      </c>
      <c r="C990">
        <v>48</v>
      </c>
      <c r="D990">
        <v>192</v>
      </c>
      <c r="E990" t="s">
        <v>1636</v>
      </c>
      <c r="F990">
        <v>6624</v>
      </c>
      <c r="G990">
        <v>1</v>
      </c>
      <c r="H990" t="s">
        <v>1687</v>
      </c>
    </row>
    <row r="991" spans="1:8">
      <c r="A991" t="s">
        <v>108</v>
      </c>
      <c r="B991" t="s">
        <v>1672</v>
      </c>
      <c r="C991">
        <v>64</v>
      </c>
      <c r="D991">
        <v>256</v>
      </c>
      <c r="E991" t="s">
        <v>1640</v>
      </c>
      <c r="F991">
        <v>8832</v>
      </c>
      <c r="G991">
        <v>1</v>
      </c>
      <c r="H991" t="s">
        <v>1688</v>
      </c>
    </row>
    <row r="992" spans="1:8">
      <c r="A992" t="s">
        <v>108</v>
      </c>
      <c r="B992" t="s">
        <v>1672</v>
      </c>
      <c r="C992">
        <v>76</v>
      </c>
      <c r="D992">
        <v>256</v>
      </c>
      <c r="E992" t="s">
        <v>2174</v>
      </c>
      <c r="F992">
        <v>9384</v>
      </c>
      <c r="G992">
        <v>1</v>
      </c>
      <c r="H992" t="s">
        <v>2175</v>
      </c>
    </row>
    <row r="993" spans="1:8">
      <c r="A993" t="s">
        <v>108</v>
      </c>
      <c r="B993" t="s">
        <v>1672</v>
      </c>
      <c r="C993">
        <v>80</v>
      </c>
      <c r="D993">
        <v>160</v>
      </c>
      <c r="E993" t="s">
        <v>1662</v>
      </c>
      <c r="F993">
        <v>7360</v>
      </c>
      <c r="G993">
        <v>1</v>
      </c>
      <c r="H993" t="s">
        <v>2181</v>
      </c>
    </row>
    <row r="994" spans="1:8">
      <c r="A994" t="s">
        <v>108</v>
      </c>
      <c r="B994" t="s">
        <v>1672</v>
      </c>
      <c r="C994">
        <v>84</v>
      </c>
      <c r="D994">
        <v>320</v>
      </c>
      <c r="E994" t="s">
        <v>1873</v>
      </c>
      <c r="F994">
        <v>11224</v>
      </c>
      <c r="G994">
        <v>1</v>
      </c>
      <c r="H994" t="s">
        <v>2176</v>
      </c>
    </row>
    <row r="995" spans="1:8">
      <c r="A995" t="s">
        <v>108</v>
      </c>
      <c r="B995" t="s">
        <v>1689</v>
      </c>
      <c r="C995">
        <v>4</v>
      </c>
      <c r="D995">
        <v>16</v>
      </c>
      <c r="E995" t="s">
        <v>1618</v>
      </c>
      <c r="F995">
        <v>552</v>
      </c>
      <c r="G995">
        <v>1</v>
      </c>
      <c r="H995" t="s">
        <v>1690</v>
      </c>
    </row>
    <row r="996" spans="1:8">
      <c r="A996" t="s">
        <v>108</v>
      </c>
      <c r="B996" t="s">
        <v>1689</v>
      </c>
      <c r="C996">
        <v>8</v>
      </c>
      <c r="D996">
        <v>16</v>
      </c>
      <c r="E996" t="s">
        <v>1620</v>
      </c>
      <c r="F996">
        <v>736</v>
      </c>
      <c r="G996">
        <v>1</v>
      </c>
      <c r="H996" t="s">
        <v>1691</v>
      </c>
    </row>
    <row r="997" spans="1:8">
      <c r="A997" t="s">
        <v>108</v>
      </c>
      <c r="B997" t="s">
        <v>1689</v>
      </c>
      <c r="C997">
        <v>8</v>
      </c>
      <c r="D997">
        <v>32</v>
      </c>
      <c r="E997" t="s">
        <v>1622</v>
      </c>
      <c r="F997">
        <v>1104</v>
      </c>
      <c r="G997">
        <v>1</v>
      </c>
      <c r="H997" t="s">
        <v>1692</v>
      </c>
    </row>
    <row r="998" spans="1:8">
      <c r="A998" t="s">
        <v>108</v>
      </c>
      <c r="B998" t="s">
        <v>1689</v>
      </c>
      <c r="C998">
        <v>16</v>
      </c>
      <c r="D998">
        <v>32</v>
      </c>
      <c r="E998" t="s">
        <v>1624</v>
      </c>
      <c r="F998">
        <v>1472</v>
      </c>
      <c r="G998">
        <v>1</v>
      </c>
      <c r="H998" t="s">
        <v>1693</v>
      </c>
    </row>
    <row r="999" spans="1:8">
      <c r="A999" t="s">
        <v>108</v>
      </c>
      <c r="B999" t="s">
        <v>1689</v>
      </c>
      <c r="C999">
        <v>16</v>
      </c>
      <c r="D999">
        <v>64</v>
      </c>
      <c r="E999" t="s">
        <v>1626</v>
      </c>
      <c r="F999">
        <v>2208</v>
      </c>
      <c r="G999">
        <v>1</v>
      </c>
      <c r="H999" t="s">
        <v>1694</v>
      </c>
    </row>
    <row r="1000" spans="1:8">
      <c r="A1000" t="s">
        <v>108</v>
      </c>
      <c r="B1000" t="s">
        <v>1689</v>
      </c>
      <c r="C1000">
        <v>32</v>
      </c>
      <c r="D1000">
        <v>64</v>
      </c>
      <c r="E1000" t="s">
        <v>1628</v>
      </c>
      <c r="F1000">
        <v>2944</v>
      </c>
      <c r="G1000">
        <v>1</v>
      </c>
      <c r="H1000" t="s">
        <v>1695</v>
      </c>
    </row>
    <row r="1001" spans="1:8">
      <c r="A1001" t="s">
        <v>108</v>
      </c>
      <c r="B1001" t="s">
        <v>1689</v>
      </c>
      <c r="C1001">
        <v>32</v>
      </c>
      <c r="D1001">
        <v>128</v>
      </c>
      <c r="E1001" t="s">
        <v>1630</v>
      </c>
      <c r="F1001">
        <v>4416</v>
      </c>
      <c r="G1001">
        <v>1</v>
      </c>
      <c r="H1001" t="s">
        <v>1696</v>
      </c>
    </row>
    <row r="1002" spans="1:8">
      <c r="A1002" t="s">
        <v>108</v>
      </c>
      <c r="B1002" t="s">
        <v>1689</v>
      </c>
      <c r="C1002">
        <v>68</v>
      </c>
      <c r="D1002">
        <v>316</v>
      </c>
      <c r="E1002" t="s">
        <v>1697</v>
      </c>
      <c r="F1002">
        <v>10396</v>
      </c>
      <c r="G1002">
        <v>1</v>
      </c>
      <c r="H1002" t="s">
        <v>1698</v>
      </c>
    </row>
    <row r="1003" spans="1:8">
      <c r="A1003" t="s">
        <v>108</v>
      </c>
      <c r="B1003" t="s">
        <v>1699</v>
      </c>
      <c r="C1003">
        <v>1</v>
      </c>
      <c r="D1003">
        <v>1</v>
      </c>
      <c r="E1003" t="s">
        <v>1607</v>
      </c>
      <c r="F1003">
        <v>18</v>
      </c>
      <c r="G1003">
        <v>1</v>
      </c>
      <c r="H1003" t="s">
        <v>1700</v>
      </c>
    </row>
    <row r="1004" spans="1:8">
      <c r="A1004" t="s">
        <v>108</v>
      </c>
      <c r="B1004" t="s">
        <v>1699</v>
      </c>
      <c r="C1004">
        <v>1</v>
      </c>
      <c r="D1004">
        <v>2</v>
      </c>
      <c r="E1004" t="s">
        <v>1608</v>
      </c>
      <c r="F1004">
        <v>28</v>
      </c>
      <c r="G1004">
        <v>1</v>
      </c>
      <c r="H1004" t="s">
        <v>1701</v>
      </c>
    </row>
    <row r="1005" spans="1:8">
      <c r="A1005" t="s">
        <v>108</v>
      </c>
      <c r="B1005" t="s">
        <v>1699</v>
      </c>
      <c r="C1005">
        <v>1</v>
      </c>
      <c r="D1005">
        <v>4</v>
      </c>
      <c r="E1005" t="s">
        <v>1610</v>
      </c>
      <c r="F1005">
        <v>90.6</v>
      </c>
      <c r="G1005">
        <v>1</v>
      </c>
      <c r="H1005" t="s">
        <v>1702</v>
      </c>
    </row>
    <row r="1006" spans="1:8">
      <c r="A1006" t="s">
        <v>108</v>
      </c>
      <c r="B1006" t="s">
        <v>1699</v>
      </c>
      <c r="C1006">
        <v>2</v>
      </c>
      <c r="D1006">
        <v>4</v>
      </c>
      <c r="E1006" t="s">
        <v>1612</v>
      </c>
      <c r="F1006">
        <v>110</v>
      </c>
      <c r="G1006">
        <v>1</v>
      </c>
      <c r="H1006" t="s">
        <v>1703</v>
      </c>
    </row>
    <row r="1007" spans="1:8">
      <c r="A1007" t="s">
        <v>108</v>
      </c>
      <c r="B1007" t="s">
        <v>1699</v>
      </c>
      <c r="C1007">
        <v>2</v>
      </c>
      <c r="D1007">
        <v>8</v>
      </c>
      <c r="E1007" t="s">
        <v>1614</v>
      </c>
      <c r="F1007">
        <v>181.2</v>
      </c>
      <c r="G1007">
        <v>1</v>
      </c>
      <c r="H1007" t="s">
        <v>1704</v>
      </c>
    </row>
    <row r="1008" spans="1:8">
      <c r="A1008" t="s">
        <v>108</v>
      </c>
      <c r="B1008" t="s">
        <v>1699</v>
      </c>
      <c r="C1008">
        <v>4</v>
      </c>
      <c r="D1008">
        <v>8</v>
      </c>
      <c r="E1008" t="s">
        <v>1616</v>
      </c>
      <c r="F1008">
        <v>241.6</v>
      </c>
      <c r="G1008">
        <v>1</v>
      </c>
      <c r="H1008" t="s">
        <v>1705</v>
      </c>
    </row>
    <row r="1009" spans="1:8">
      <c r="A1009" t="s">
        <v>108</v>
      </c>
      <c r="B1009" t="s">
        <v>1699</v>
      </c>
      <c r="C1009">
        <v>4</v>
      </c>
      <c r="D1009">
        <v>16</v>
      </c>
      <c r="E1009" t="s">
        <v>1618</v>
      </c>
      <c r="F1009">
        <v>362.4</v>
      </c>
      <c r="G1009">
        <v>1</v>
      </c>
      <c r="H1009" t="s">
        <v>1706</v>
      </c>
    </row>
    <row r="1010" spans="1:8">
      <c r="A1010" t="s">
        <v>108</v>
      </c>
      <c r="B1010" t="s">
        <v>1699</v>
      </c>
      <c r="C1010">
        <v>8</v>
      </c>
      <c r="D1010">
        <v>16</v>
      </c>
      <c r="E1010" t="s">
        <v>1620</v>
      </c>
      <c r="F1010">
        <v>483.2</v>
      </c>
      <c r="G1010">
        <v>1</v>
      </c>
      <c r="H1010" t="s">
        <v>1707</v>
      </c>
    </row>
    <row r="1011" spans="1:8">
      <c r="A1011" t="s">
        <v>108</v>
      </c>
      <c r="B1011" t="s">
        <v>1699</v>
      </c>
      <c r="C1011">
        <v>8</v>
      </c>
      <c r="D1011">
        <v>32</v>
      </c>
      <c r="E1011" t="s">
        <v>1622</v>
      </c>
      <c r="F1011">
        <v>724.8</v>
      </c>
      <c r="G1011">
        <v>1</v>
      </c>
      <c r="H1011" t="s">
        <v>1708</v>
      </c>
    </row>
    <row r="1012" spans="1:8">
      <c r="A1012" t="s">
        <v>108</v>
      </c>
      <c r="B1012" t="s">
        <v>1699</v>
      </c>
      <c r="C1012">
        <v>16</v>
      </c>
      <c r="D1012">
        <v>32</v>
      </c>
      <c r="E1012" t="s">
        <v>1624</v>
      </c>
      <c r="F1012">
        <v>966.4</v>
      </c>
      <c r="G1012">
        <v>1</v>
      </c>
      <c r="H1012" t="s">
        <v>1709</v>
      </c>
    </row>
    <row r="1013" spans="1:8">
      <c r="A1013" t="s">
        <v>108</v>
      </c>
      <c r="B1013" t="s">
        <v>1699</v>
      </c>
      <c r="C1013">
        <v>16</v>
      </c>
      <c r="D1013">
        <v>64</v>
      </c>
      <c r="E1013" t="s">
        <v>1626</v>
      </c>
      <c r="F1013">
        <v>1449.6</v>
      </c>
      <c r="G1013">
        <v>1</v>
      </c>
      <c r="H1013" t="s">
        <v>1710</v>
      </c>
    </row>
    <row r="1014" spans="1:8">
      <c r="A1014" t="s">
        <v>108</v>
      </c>
      <c r="B1014" t="s">
        <v>1699</v>
      </c>
      <c r="C1014">
        <v>32</v>
      </c>
      <c r="D1014">
        <v>64</v>
      </c>
      <c r="E1014" t="s">
        <v>1628</v>
      </c>
      <c r="F1014">
        <v>1932.8</v>
      </c>
      <c r="G1014">
        <v>1</v>
      </c>
      <c r="H1014" t="s">
        <v>1711</v>
      </c>
    </row>
    <row r="1015" spans="1:8">
      <c r="A1015" t="s">
        <v>108</v>
      </c>
      <c r="B1015" t="s">
        <v>1699</v>
      </c>
      <c r="C1015">
        <v>32</v>
      </c>
      <c r="D1015">
        <v>128</v>
      </c>
      <c r="E1015" t="s">
        <v>1630</v>
      </c>
      <c r="F1015">
        <v>2899.2</v>
      </c>
      <c r="G1015">
        <v>1</v>
      </c>
      <c r="H1015" t="s">
        <v>1712</v>
      </c>
    </row>
    <row r="1016" spans="1:8">
      <c r="A1016" t="s">
        <v>108</v>
      </c>
      <c r="B1016" t="s">
        <v>1699</v>
      </c>
      <c r="C1016">
        <v>48</v>
      </c>
      <c r="D1016">
        <v>96</v>
      </c>
      <c r="E1016" t="s">
        <v>1634</v>
      </c>
      <c r="F1016">
        <v>2899.2</v>
      </c>
      <c r="G1016">
        <v>1</v>
      </c>
      <c r="H1016" t="s">
        <v>1713</v>
      </c>
    </row>
    <row r="1017" spans="1:8">
      <c r="A1017" t="s">
        <v>108</v>
      </c>
      <c r="B1017" t="s">
        <v>1699</v>
      </c>
      <c r="C1017">
        <v>48</v>
      </c>
      <c r="D1017">
        <v>192</v>
      </c>
      <c r="E1017" t="s">
        <v>1636</v>
      </c>
      <c r="F1017">
        <v>4348.8</v>
      </c>
      <c r="G1017">
        <v>1</v>
      </c>
      <c r="H1017" t="s">
        <v>1714</v>
      </c>
    </row>
    <row r="1018" spans="1:8">
      <c r="A1018" t="s">
        <v>108</v>
      </c>
      <c r="B1018" t="s">
        <v>1699</v>
      </c>
      <c r="C1018">
        <v>64</v>
      </c>
      <c r="D1018">
        <v>128</v>
      </c>
      <c r="E1018" t="s">
        <v>1659</v>
      </c>
      <c r="F1018">
        <v>3865.6</v>
      </c>
      <c r="G1018">
        <v>1</v>
      </c>
      <c r="H1018" t="s">
        <v>1715</v>
      </c>
    </row>
    <row r="1019" spans="1:8">
      <c r="A1019" t="s">
        <v>108</v>
      </c>
      <c r="B1019" t="s">
        <v>1699</v>
      </c>
      <c r="C1019">
        <v>64</v>
      </c>
      <c r="D1019">
        <v>256</v>
      </c>
      <c r="E1019" t="s">
        <v>1640</v>
      </c>
      <c r="F1019">
        <v>5798.4</v>
      </c>
      <c r="G1019">
        <v>1</v>
      </c>
      <c r="H1019" t="s">
        <v>1716</v>
      </c>
    </row>
    <row r="1020" spans="1:8">
      <c r="A1020" t="s">
        <v>108</v>
      </c>
      <c r="B1020" t="s">
        <v>1699</v>
      </c>
      <c r="C1020">
        <v>80</v>
      </c>
      <c r="D1020">
        <v>160</v>
      </c>
      <c r="E1020" t="s">
        <v>1662</v>
      </c>
      <c r="F1020">
        <v>4832</v>
      </c>
      <c r="G1020">
        <v>1</v>
      </c>
      <c r="H1020" t="s">
        <v>1717</v>
      </c>
    </row>
    <row r="1021" spans="1:8">
      <c r="A1021" t="s">
        <v>108</v>
      </c>
      <c r="B1021" t="s">
        <v>1699</v>
      </c>
      <c r="C1021">
        <v>80</v>
      </c>
      <c r="D1021">
        <v>320</v>
      </c>
      <c r="E1021" t="s">
        <v>1719</v>
      </c>
      <c r="F1021">
        <v>7248</v>
      </c>
      <c r="G1021">
        <v>1</v>
      </c>
      <c r="H1021" t="s">
        <v>1720</v>
      </c>
    </row>
    <row r="1022" spans="1:8">
      <c r="A1022" t="s">
        <v>108</v>
      </c>
      <c r="B1022" t="s">
        <v>1699</v>
      </c>
      <c r="C1022">
        <v>96</v>
      </c>
      <c r="D1022">
        <v>192</v>
      </c>
      <c r="E1022" t="s">
        <v>1721</v>
      </c>
      <c r="F1022">
        <v>5798.4</v>
      </c>
      <c r="G1022">
        <v>1</v>
      </c>
      <c r="H1022" t="s">
        <v>1722</v>
      </c>
    </row>
    <row r="1023" spans="1:8">
      <c r="A1023" t="s">
        <v>108</v>
      </c>
      <c r="B1023" t="s">
        <v>1699</v>
      </c>
      <c r="C1023">
        <v>96</v>
      </c>
      <c r="D1023">
        <v>384</v>
      </c>
      <c r="E1023" t="s">
        <v>1723</v>
      </c>
      <c r="F1023">
        <v>8697.6</v>
      </c>
      <c r="G1023">
        <v>1</v>
      </c>
      <c r="H1023" t="s">
        <v>1724</v>
      </c>
    </row>
    <row r="1024" spans="1:8">
      <c r="A1024" t="s">
        <v>108</v>
      </c>
      <c r="B1024" t="s">
        <v>1699</v>
      </c>
      <c r="C1024">
        <v>116</v>
      </c>
      <c r="D1024">
        <v>216</v>
      </c>
      <c r="E1024" t="s">
        <v>1725</v>
      </c>
      <c r="F1024">
        <v>6764.8</v>
      </c>
      <c r="G1024">
        <v>1</v>
      </c>
      <c r="H1024" t="s">
        <v>1726</v>
      </c>
    </row>
    <row r="1025" spans="1:8">
      <c r="A1025" t="s">
        <v>108</v>
      </c>
      <c r="B1025" t="s">
        <v>1699</v>
      </c>
      <c r="C1025">
        <v>116</v>
      </c>
      <c r="D1025">
        <v>470</v>
      </c>
      <c r="E1025" t="s">
        <v>1727</v>
      </c>
      <c r="F1025">
        <v>10600.2</v>
      </c>
      <c r="G1025">
        <v>1</v>
      </c>
      <c r="H1025" t="s">
        <v>1728</v>
      </c>
    </row>
    <row r="1026" spans="1:8">
      <c r="A1026" t="s">
        <v>108</v>
      </c>
      <c r="B1026" t="s">
        <v>1699</v>
      </c>
      <c r="C1026">
        <v>128</v>
      </c>
      <c r="D1026">
        <v>215</v>
      </c>
      <c r="E1026" t="s">
        <v>1729</v>
      </c>
      <c r="F1026">
        <v>7112.1</v>
      </c>
      <c r="G1026">
        <v>1</v>
      </c>
      <c r="H1026" t="s">
        <v>1730</v>
      </c>
    </row>
    <row r="1027" spans="1:8">
      <c r="A1027" t="s">
        <v>108</v>
      </c>
      <c r="B1027" t="s">
        <v>1699</v>
      </c>
      <c r="C1027">
        <v>128</v>
      </c>
      <c r="D1027">
        <v>256</v>
      </c>
      <c r="E1027" t="s">
        <v>1666</v>
      </c>
      <c r="F1027">
        <v>7731.2</v>
      </c>
      <c r="G1027">
        <v>1</v>
      </c>
      <c r="H1027" t="s">
        <v>1731</v>
      </c>
    </row>
    <row r="1028" spans="1:8">
      <c r="A1028" t="s">
        <v>108</v>
      </c>
      <c r="B1028" t="s">
        <v>1699</v>
      </c>
      <c r="C1028">
        <v>160</v>
      </c>
      <c r="D1028">
        <v>320</v>
      </c>
      <c r="E1028" t="s">
        <v>1668</v>
      </c>
      <c r="F1028">
        <v>9664</v>
      </c>
      <c r="G1028">
        <v>1</v>
      </c>
      <c r="H1028" t="s">
        <v>1732</v>
      </c>
    </row>
    <row r="1029" spans="1:8">
      <c r="A1029" t="s">
        <v>108</v>
      </c>
      <c r="B1029" t="s">
        <v>1699</v>
      </c>
      <c r="C1029">
        <v>160</v>
      </c>
      <c r="D1029">
        <v>640</v>
      </c>
      <c r="E1029" t="s">
        <v>1733</v>
      </c>
      <c r="F1029">
        <v>14496</v>
      </c>
      <c r="G1029">
        <v>1</v>
      </c>
      <c r="H1029" t="s">
        <v>1734</v>
      </c>
    </row>
    <row r="1030" spans="1:8">
      <c r="A1030" t="s">
        <v>108</v>
      </c>
      <c r="B1030" t="s">
        <v>1699</v>
      </c>
      <c r="C1030">
        <v>232</v>
      </c>
      <c r="D1030">
        <v>432</v>
      </c>
      <c r="E1030" t="s">
        <v>1735</v>
      </c>
      <c r="F1030">
        <v>13529.6</v>
      </c>
      <c r="G1030">
        <v>1</v>
      </c>
      <c r="H1030" t="s">
        <v>1736</v>
      </c>
    </row>
    <row r="1031" spans="1:8">
      <c r="A1031" t="s">
        <v>108</v>
      </c>
      <c r="B1031" t="s">
        <v>1699</v>
      </c>
      <c r="C1031">
        <v>232</v>
      </c>
      <c r="D1031">
        <v>696</v>
      </c>
      <c r="E1031" t="s">
        <v>2182</v>
      </c>
      <c r="F1031">
        <v>20416</v>
      </c>
      <c r="G1031">
        <v>1</v>
      </c>
      <c r="H1031" t="s">
        <v>2183</v>
      </c>
    </row>
    <row r="1032" spans="1:8">
      <c r="A1032" t="s">
        <v>108</v>
      </c>
      <c r="B1032" t="s">
        <v>1699</v>
      </c>
      <c r="C1032">
        <v>232</v>
      </c>
      <c r="D1032">
        <v>940</v>
      </c>
      <c r="E1032" t="s">
        <v>1737</v>
      </c>
      <c r="F1032">
        <v>21200.400000000001</v>
      </c>
      <c r="G1032">
        <v>1</v>
      </c>
      <c r="H1032" t="s">
        <v>1738</v>
      </c>
    </row>
    <row r="1033" spans="1:8">
      <c r="A1033" t="s">
        <v>108</v>
      </c>
      <c r="B1033" t="s">
        <v>1739</v>
      </c>
      <c r="C1033">
        <v>1</v>
      </c>
      <c r="D1033">
        <v>1</v>
      </c>
      <c r="E1033" t="s">
        <v>1607</v>
      </c>
      <c r="F1033">
        <v>60</v>
      </c>
      <c r="G1033">
        <v>1</v>
      </c>
      <c r="H1033" t="s">
        <v>1740</v>
      </c>
    </row>
    <row r="1034" spans="1:8">
      <c r="A1034" t="s">
        <v>108</v>
      </c>
      <c r="B1034" t="s">
        <v>1739</v>
      </c>
      <c r="C1034">
        <v>1</v>
      </c>
      <c r="D1034">
        <v>2</v>
      </c>
      <c r="E1034" t="s">
        <v>1608</v>
      </c>
      <c r="F1034">
        <v>88</v>
      </c>
      <c r="G1034">
        <v>1</v>
      </c>
      <c r="H1034" t="s">
        <v>1741</v>
      </c>
    </row>
    <row r="1035" spans="1:8">
      <c r="A1035" t="s">
        <v>108</v>
      </c>
      <c r="B1035" t="s">
        <v>1739</v>
      </c>
      <c r="C1035">
        <v>1</v>
      </c>
      <c r="D1035">
        <v>4</v>
      </c>
      <c r="E1035" t="s">
        <v>1610</v>
      </c>
      <c r="F1035">
        <v>138</v>
      </c>
      <c r="G1035">
        <v>1</v>
      </c>
      <c r="H1035" t="s">
        <v>1742</v>
      </c>
    </row>
    <row r="1036" spans="1:8">
      <c r="A1036" t="s">
        <v>108</v>
      </c>
      <c r="B1036" t="s">
        <v>1739</v>
      </c>
      <c r="C1036">
        <v>2</v>
      </c>
      <c r="D1036">
        <v>4</v>
      </c>
      <c r="E1036" t="s">
        <v>1612</v>
      </c>
      <c r="F1036">
        <v>184</v>
      </c>
      <c r="G1036">
        <v>1</v>
      </c>
      <c r="H1036" t="s">
        <v>1743</v>
      </c>
    </row>
    <row r="1037" spans="1:8">
      <c r="A1037" t="s">
        <v>108</v>
      </c>
      <c r="B1037" t="s">
        <v>1739</v>
      </c>
      <c r="C1037">
        <v>2</v>
      </c>
      <c r="D1037">
        <v>8</v>
      </c>
      <c r="E1037" t="s">
        <v>1614</v>
      </c>
      <c r="F1037">
        <v>276</v>
      </c>
      <c r="G1037">
        <v>1</v>
      </c>
      <c r="H1037" t="s">
        <v>1744</v>
      </c>
    </row>
    <row r="1038" spans="1:8">
      <c r="A1038" t="s">
        <v>108</v>
      </c>
      <c r="B1038" t="s">
        <v>1739</v>
      </c>
      <c r="C1038">
        <v>4</v>
      </c>
      <c r="D1038">
        <v>8</v>
      </c>
      <c r="E1038" t="s">
        <v>1616</v>
      </c>
      <c r="F1038">
        <v>368</v>
      </c>
      <c r="G1038">
        <v>1</v>
      </c>
      <c r="H1038" t="s">
        <v>1745</v>
      </c>
    </row>
    <row r="1039" spans="1:8">
      <c r="A1039" t="s">
        <v>108</v>
      </c>
      <c r="B1039" t="s">
        <v>1739</v>
      </c>
      <c r="C1039">
        <v>4</v>
      </c>
      <c r="D1039">
        <v>16</v>
      </c>
      <c r="E1039" t="s">
        <v>1618</v>
      </c>
      <c r="F1039">
        <v>552</v>
      </c>
      <c r="G1039">
        <v>1</v>
      </c>
      <c r="H1039" t="s">
        <v>1746</v>
      </c>
    </row>
    <row r="1040" spans="1:8">
      <c r="A1040" t="s">
        <v>108</v>
      </c>
      <c r="B1040" t="s">
        <v>1739</v>
      </c>
      <c r="C1040">
        <v>8</v>
      </c>
      <c r="D1040">
        <v>16</v>
      </c>
      <c r="E1040" t="s">
        <v>1620</v>
      </c>
      <c r="F1040">
        <v>736</v>
      </c>
      <c r="G1040">
        <v>1</v>
      </c>
      <c r="H1040" t="s">
        <v>1747</v>
      </c>
    </row>
    <row r="1041" spans="1:8">
      <c r="A1041" t="s">
        <v>108</v>
      </c>
      <c r="B1041" t="s">
        <v>1739</v>
      </c>
      <c r="C1041">
        <v>8</v>
      </c>
      <c r="D1041">
        <v>32</v>
      </c>
      <c r="E1041" t="s">
        <v>1622</v>
      </c>
      <c r="F1041">
        <v>1104</v>
      </c>
      <c r="G1041">
        <v>1</v>
      </c>
      <c r="H1041" t="s">
        <v>1748</v>
      </c>
    </row>
    <row r="1042" spans="1:8">
      <c r="A1042" t="s">
        <v>108</v>
      </c>
      <c r="B1042" t="s">
        <v>1739</v>
      </c>
      <c r="C1042">
        <v>12</v>
      </c>
      <c r="D1042">
        <v>48</v>
      </c>
      <c r="E1042" t="s">
        <v>1793</v>
      </c>
      <c r="F1042">
        <v>1656</v>
      </c>
      <c r="G1042">
        <v>1</v>
      </c>
      <c r="H1042" t="s">
        <v>2184</v>
      </c>
    </row>
    <row r="1043" spans="1:8">
      <c r="A1043" t="s">
        <v>108</v>
      </c>
      <c r="B1043" t="s">
        <v>1739</v>
      </c>
      <c r="C1043">
        <v>16</v>
      </c>
      <c r="D1043">
        <v>32</v>
      </c>
      <c r="E1043" t="s">
        <v>1624</v>
      </c>
      <c r="F1043">
        <v>1472</v>
      </c>
      <c r="G1043">
        <v>1</v>
      </c>
      <c r="H1043" t="s">
        <v>1749</v>
      </c>
    </row>
    <row r="1044" spans="1:8">
      <c r="A1044" t="s">
        <v>108</v>
      </c>
      <c r="B1044" t="s">
        <v>1739</v>
      </c>
      <c r="C1044">
        <v>16</v>
      </c>
      <c r="D1044">
        <v>64</v>
      </c>
      <c r="E1044" t="s">
        <v>1626</v>
      </c>
      <c r="F1044">
        <v>2208</v>
      </c>
      <c r="G1044">
        <v>1</v>
      </c>
      <c r="H1044" t="s">
        <v>1750</v>
      </c>
    </row>
    <row r="1045" spans="1:8">
      <c r="A1045" t="s">
        <v>108</v>
      </c>
      <c r="B1045" t="s">
        <v>1739</v>
      </c>
      <c r="C1045">
        <v>24</v>
      </c>
      <c r="D1045">
        <v>48</v>
      </c>
      <c r="E1045" t="s">
        <v>1680</v>
      </c>
      <c r="F1045">
        <v>2208</v>
      </c>
      <c r="G1045">
        <v>1</v>
      </c>
      <c r="H1045" t="s">
        <v>1751</v>
      </c>
    </row>
    <row r="1046" spans="1:8">
      <c r="A1046" t="s">
        <v>108</v>
      </c>
      <c r="B1046" t="s">
        <v>1739</v>
      </c>
      <c r="C1046">
        <v>24</v>
      </c>
      <c r="D1046">
        <v>96</v>
      </c>
      <c r="E1046" t="s">
        <v>1682</v>
      </c>
      <c r="F1046">
        <v>3312</v>
      </c>
      <c r="G1046">
        <v>1</v>
      </c>
      <c r="H1046" t="s">
        <v>1752</v>
      </c>
    </row>
    <row r="1047" spans="1:8">
      <c r="A1047" t="s">
        <v>108</v>
      </c>
      <c r="B1047" t="s">
        <v>1739</v>
      </c>
      <c r="C1047">
        <v>28</v>
      </c>
      <c r="D1047">
        <v>128</v>
      </c>
      <c r="E1047" t="s">
        <v>2185</v>
      </c>
      <c r="F1047">
        <v>4232</v>
      </c>
      <c r="G1047">
        <v>1</v>
      </c>
      <c r="H1047" t="s">
        <v>2186</v>
      </c>
    </row>
    <row r="1048" spans="1:8">
      <c r="A1048" t="s">
        <v>108</v>
      </c>
      <c r="B1048" t="s">
        <v>1739</v>
      </c>
      <c r="C1048">
        <v>32</v>
      </c>
      <c r="D1048">
        <v>64</v>
      </c>
      <c r="E1048" t="s">
        <v>1628</v>
      </c>
      <c r="F1048">
        <v>2944</v>
      </c>
      <c r="G1048">
        <v>1</v>
      </c>
      <c r="H1048" t="s">
        <v>1753</v>
      </c>
    </row>
    <row r="1049" spans="1:8">
      <c r="A1049" t="s">
        <v>108</v>
      </c>
      <c r="B1049" t="s">
        <v>1739</v>
      </c>
      <c r="C1049">
        <v>32</v>
      </c>
      <c r="D1049">
        <v>128</v>
      </c>
      <c r="E1049" t="s">
        <v>1630</v>
      </c>
      <c r="F1049">
        <v>4416</v>
      </c>
      <c r="G1049">
        <v>1</v>
      </c>
      <c r="H1049" t="s">
        <v>1754</v>
      </c>
    </row>
    <row r="1050" spans="1:8">
      <c r="A1050" t="s">
        <v>108</v>
      </c>
      <c r="B1050" t="s">
        <v>1739</v>
      </c>
      <c r="C1050">
        <v>48</v>
      </c>
      <c r="D1050">
        <v>96</v>
      </c>
      <c r="E1050" t="s">
        <v>1634</v>
      </c>
      <c r="F1050">
        <v>4416</v>
      </c>
      <c r="G1050">
        <v>1</v>
      </c>
      <c r="H1050" t="s">
        <v>1755</v>
      </c>
    </row>
    <row r="1051" spans="1:8">
      <c r="A1051" t="s">
        <v>108</v>
      </c>
      <c r="B1051" t="s">
        <v>1739</v>
      </c>
      <c r="C1051">
        <v>48</v>
      </c>
      <c r="D1051">
        <v>192</v>
      </c>
      <c r="E1051" t="s">
        <v>1636</v>
      </c>
      <c r="F1051">
        <v>6624</v>
      </c>
      <c r="G1051">
        <v>1</v>
      </c>
      <c r="H1051" t="s">
        <v>1756</v>
      </c>
    </row>
    <row r="1052" spans="1:8">
      <c r="A1052" t="s">
        <v>108</v>
      </c>
      <c r="B1052" t="s">
        <v>1739</v>
      </c>
      <c r="C1052">
        <v>64</v>
      </c>
      <c r="D1052">
        <v>256</v>
      </c>
      <c r="E1052" t="s">
        <v>1640</v>
      </c>
      <c r="F1052">
        <v>8832</v>
      </c>
      <c r="G1052">
        <v>1</v>
      </c>
      <c r="H1052" t="s">
        <v>1759</v>
      </c>
    </row>
    <row r="1053" spans="1:8">
      <c r="A1053" t="s">
        <v>108</v>
      </c>
      <c r="B1053" t="s">
        <v>1739</v>
      </c>
      <c r="C1053">
        <v>72</v>
      </c>
      <c r="D1053">
        <v>288</v>
      </c>
      <c r="E1053" t="s">
        <v>1760</v>
      </c>
      <c r="F1053">
        <v>9936</v>
      </c>
      <c r="G1053">
        <v>1</v>
      </c>
      <c r="H1053" t="s">
        <v>1761</v>
      </c>
    </row>
    <row r="1054" spans="1:8">
      <c r="A1054" t="s">
        <v>108</v>
      </c>
      <c r="B1054" t="s">
        <v>1762</v>
      </c>
      <c r="C1054">
        <v>32</v>
      </c>
      <c r="D1054">
        <v>64</v>
      </c>
      <c r="E1054" t="s">
        <v>1628</v>
      </c>
      <c r="F1054">
        <v>2944</v>
      </c>
      <c r="G1054">
        <v>1</v>
      </c>
      <c r="H1054" t="s">
        <v>1775</v>
      </c>
    </row>
    <row r="1055" spans="1:8">
      <c r="A1055" t="s">
        <v>108</v>
      </c>
      <c r="B1055" t="s">
        <v>1782</v>
      </c>
      <c r="C1055">
        <v>1</v>
      </c>
      <c r="D1055">
        <v>1</v>
      </c>
      <c r="E1055" t="s">
        <v>1607</v>
      </c>
      <c r="F1055">
        <v>57</v>
      </c>
      <c r="G1055">
        <v>1</v>
      </c>
      <c r="H1055" t="s">
        <v>1783</v>
      </c>
    </row>
    <row r="1056" spans="1:8">
      <c r="A1056" t="s">
        <v>108</v>
      </c>
      <c r="B1056" t="s">
        <v>1782</v>
      </c>
      <c r="C1056">
        <v>1</v>
      </c>
      <c r="D1056">
        <v>4</v>
      </c>
      <c r="E1056" t="s">
        <v>1610</v>
      </c>
      <c r="F1056">
        <v>136.5</v>
      </c>
      <c r="G1056">
        <v>1</v>
      </c>
      <c r="H1056" t="s">
        <v>1785</v>
      </c>
    </row>
    <row r="1057" spans="1:8">
      <c r="A1057" t="s">
        <v>108</v>
      </c>
      <c r="B1057" t="s">
        <v>1782</v>
      </c>
      <c r="C1057">
        <v>2</v>
      </c>
      <c r="D1057">
        <v>4</v>
      </c>
      <c r="E1057" t="s">
        <v>1612</v>
      </c>
      <c r="F1057">
        <v>180</v>
      </c>
      <c r="G1057">
        <v>1</v>
      </c>
      <c r="H1057" t="s">
        <v>1786</v>
      </c>
    </row>
    <row r="1058" spans="1:8">
      <c r="A1058" t="s">
        <v>108</v>
      </c>
      <c r="B1058" t="s">
        <v>1782</v>
      </c>
      <c r="C1058">
        <v>2</v>
      </c>
      <c r="D1058">
        <v>8</v>
      </c>
      <c r="E1058" t="s">
        <v>1614</v>
      </c>
      <c r="F1058">
        <v>273</v>
      </c>
      <c r="G1058">
        <v>1</v>
      </c>
      <c r="H1058" t="s">
        <v>1787</v>
      </c>
    </row>
    <row r="1059" spans="1:8">
      <c r="A1059" t="s">
        <v>108</v>
      </c>
      <c r="B1059" t="s">
        <v>1782</v>
      </c>
      <c r="C1059">
        <v>4</v>
      </c>
      <c r="D1059">
        <v>8</v>
      </c>
      <c r="E1059" t="s">
        <v>1616</v>
      </c>
      <c r="F1059">
        <v>364</v>
      </c>
      <c r="G1059">
        <v>1</v>
      </c>
      <c r="H1059" t="s">
        <v>1788</v>
      </c>
    </row>
    <row r="1060" spans="1:8">
      <c r="A1060" t="s">
        <v>108</v>
      </c>
      <c r="B1060" t="s">
        <v>1782</v>
      </c>
      <c r="C1060">
        <v>4</v>
      </c>
      <c r="D1060">
        <v>16</v>
      </c>
      <c r="E1060" t="s">
        <v>1618</v>
      </c>
      <c r="F1060">
        <v>546</v>
      </c>
      <c r="G1060">
        <v>1</v>
      </c>
      <c r="H1060" t="s">
        <v>1789</v>
      </c>
    </row>
    <row r="1061" spans="1:8">
      <c r="A1061" t="s">
        <v>108</v>
      </c>
      <c r="B1061" t="s">
        <v>1782</v>
      </c>
      <c r="C1061">
        <v>8</v>
      </c>
      <c r="D1061">
        <v>16</v>
      </c>
      <c r="E1061" t="s">
        <v>1620</v>
      </c>
      <c r="F1061">
        <v>728</v>
      </c>
      <c r="G1061">
        <v>1</v>
      </c>
      <c r="H1061" t="s">
        <v>1790</v>
      </c>
    </row>
    <row r="1062" spans="1:8">
      <c r="A1062" t="s">
        <v>108</v>
      </c>
      <c r="B1062" t="s">
        <v>1782</v>
      </c>
      <c r="C1062">
        <v>8</v>
      </c>
      <c r="D1062">
        <v>32</v>
      </c>
      <c r="E1062" t="s">
        <v>1622</v>
      </c>
      <c r="F1062">
        <v>1092</v>
      </c>
      <c r="G1062">
        <v>1</v>
      </c>
      <c r="H1062" t="s">
        <v>1791</v>
      </c>
    </row>
    <row r="1063" spans="1:8">
      <c r="A1063" t="s">
        <v>108</v>
      </c>
      <c r="B1063" t="s">
        <v>1782</v>
      </c>
      <c r="C1063">
        <v>12</v>
      </c>
      <c r="D1063">
        <v>24</v>
      </c>
      <c r="E1063" t="s">
        <v>1769</v>
      </c>
      <c r="F1063">
        <v>1092</v>
      </c>
      <c r="G1063">
        <v>1</v>
      </c>
      <c r="H1063" t="s">
        <v>1792</v>
      </c>
    </row>
    <row r="1064" spans="1:8">
      <c r="A1064" t="s">
        <v>108</v>
      </c>
      <c r="B1064" t="s">
        <v>1782</v>
      </c>
      <c r="C1064">
        <v>12</v>
      </c>
      <c r="D1064">
        <v>48</v>
      </c>
      <c r="E1064" t="s">
        <v>1793</v>
      </c>
      <c r="F1064">
        <v>1638</v>
      </c>
      <c r="G1064">
        <v>1</v>
      </c>
      <c r="H1064" t="s">
        <v>1794</v>
      </c>
    </row>
    <row r="1065" spans="1:8">
      <c r="A1065" t="s">
        <v>108</v>
      </c>
      <c r="B1065" t="s">
        <v>1782</v>
      </c>
      <c r="C1065">
        <v>16</v>
      </c>
      <c r="D1065">
        <v>32</v>
      </c>
      <c r="E1065" t="s">
        <v>1624</v>
      </c>
      <c r="F1065">
        <v>1456</v>
      </c>
      <c r="G1065">
        <v>1</v>
      </c>
      <c r="H1065" t="s">
        <v>1795</v>
      </c>
    </row>
    <row r="1066" spans="1:8">
      <c r="A1066" t="s">
        <v>108</v>
      </c>
      <c r="B1066" t="s">
        <v>1782</v>
      </c>
      <c r="C1066">
        <v>16</v>
      </c>
      <c r="D1066">
        <v>64</v>
      </c>
      <c r="E1066" t="s">
        <v>1626</v>
      </c>
      <c r="F1066">
        <v>2184</v>
      </c>
      <c r="G1066">
        <v>1</v>
      </c>
      <c r="H1066" t="s">
        <v>1796</v>
      </c>
    </row>
    <row r="1067" spans="1:8">
      <c r="A1067" t="s">
        <v>108</v>
      </c>
      <c r="B1067" t="s">
        <v>1782</v>
      </c>
      <c r="C1067">
        <v>24</v>
      </c>
      <c r="D1067">
        <v>48</v>
      </c>
      <c r="E1067" t="s">
        <v>1680</v>
      </c>
      <c r="F1067">
        <v>2184</v>
      </c>
      <c r="G1067">
        <v>1</v>
      </c>
      <c r="H1067" t="s">
        <v>1797</v>
      </c>
    </row>
    <row r="1068" spans="1:8">
      <c r="A1068" t="s">
        <v>108</v>
      </c>
      <c r="B1068" t="s">
        <v>1782</v>
      </c>
      <c r="C1068">
        <v>24</v>
      </c>
      <c r="D1068">
        <v>96</v>
      </c>
      <c r="E1068" t="s">
        <v>1682</v>
      </c>
      <c r="F1068">
        <v>3276</v>
      </c>
      <c r="G1068">
        <v>1</v>
      </c>
      <c r="H1068" t="s">
        <v>1798</v>
      </c>
    </row>
    <row r="1069" spans="1:8">
      <c r="A1069" t="s">
        <v>108</v>
      </c>
      <c r="B1069" t="s">
        <v>1782</v>
      </c>
      <c r="C1069">
        <v>32</v>
      </c>
      <c r="D1069">
        <v>64</v>
      </c>
      <c r="E1069" t="s">
        <v>1628</v>
      </c>
      <c r="F1069">
        <v>2912</v>
      </c>
      <c r="G1069">
        <v>1</v>
      </c>
      <c r="H1069" t="s">
        <v>1799</v>
      </c>
    </row>
    <row r="1070" spans="1:8">
      <c r="A1070" t="s">
        <v>108</v>
      </c>
      <c r="B1070" t="s">
        <v>1782</v>
      </c>
      <c r="C1070">
        <v>32</v>
      </c>
      <c r="D1070">
        <v>128</v>
      </c>
      <c r="E1070" t="s">
        <v>1630</v>
      </c>
      <c r="F1070">
        <v>4368</v>
      </c>
      <c r="G1070">
        <v>1</v>
      </c>
      <c r="H1070" t="s">
        <v>1800</v>
      </c>
    </row>
    <row r="1071" spans="1:8">
      <c r="A1071" t="s">
        <v>108</v>
      </c>
      <c r="B1071" t="s">
        <v>1782</v>
      </c>
      <c r="C1071">
        <v>48</v>
      </c>
      <c r="D1071">
        <v>96</v>
      </c>
      <c r="E1071" t="s">
        <v>1634</v>
      </c>
      <c r="F1071">
        <v>4368</v>
      </c>
      <c r="G1071">
        <v>1</v>
      </c>
      <c r="H1071" t="s">
        <v>1802</v>
      </c>
    </row>
    <row r="1072" spans="1:8">
      <c r="A1072" t="s">
        <v>108</v>
      </c>
      <c r="B1072" t="s">
        <v>1782</v>
      </c>
      <c r="C1072">
        <v>48</v>
      </c>
      <c r="D1072">
        <v>192</v>
      </c>
      <c r="E1072" t="s">
        <v>1636</v>
      </c>
      <c r="F1072">
        <v>6552</v>
      </c>
      <c r="G1072">
        <v>1</v>
      </c>
      <c r="H1072" t="s">
        <v>1803</v>
      </c>
    </row>
    <row r="1073" spans="1:8">
      <c r="A1073" t="s">
        <v>108</v>
      </c>
      <c r="B1073" t="s">
        <v>1782</v>
      </c>
      <c r="C1073">
        <v>64</v>
      </c>
      <c r="D1073">
        <v>256</v>
      </c>
      <c r="E1073" t="s">
        <v>1640</v>
      </c>
      <c r="F1073">
        <v>8736</v>
      </c>
      <c r="G1073">
        <v>1</v>
      </c>
      <c r="H1073" t="s">
        <v>1804</v>
      </c>
    </row>
    <row r="1074" spans="1:8">
      <c r="A1074" t="s">
        <v>108</v>
      </c>
      <c r="B1074" t="s">
        <v>1782</v>
      </c>
      <c r="C1074">
        <v>80</v>
      </c>
      <c r="D1074">
        <v>320</v>
      </c>
      <c r="E1074" t="s">
        <v>1719</v>
      </c>
      <c r="F1074">
        <v>10920</v>
      </c>
      <c r="G1074">
        <v>1</v>
      </c>
      <c r="H1074" t="s">
        <v>1805</v>
      </c>
    </row>
    <row r="1075" spans="1:8">
      <c r="A1075" t="s">
        <v>108</v>
      </c>
      <c r="B1075" t="s">
        <v>1806</v>
      </c>
      <c r="C1075">
        <v>1</v>
      </c>
      <c r="D1075">
        <v>1</v>
      </c>
      <c r="E1075" t="s">
        <v>1607</v>
      </c>
      <c r="F1075">
        <v>32</v>
      </c>
      <c r="G1075">
        <v>1</v>
      </c>
      <c r="H1075" t="s">
        <v>1807</v>
      </c>
    </row>
    <row r="1076" spans="1:8">
      <c r="A1076" t="s">
        <v>108</v>
      </c>
      <c r="B1076" t="s">
        <v>1806</v>
      </c>
      <c r="C1076">
        <v>1</v>
      </c>
      <c r="D1076">
        <v>2</v>
      </c>
      <c r="E1076" t="s">
        <v>1608</v>
      </c>
      <c r="F1076">
        <v>64</v>
      </c>
      <c r="G1076">
        <v>1</v>
      </c>
      <c r="H1076" t="s">
        <v>1808</v>
      </c>
    </row>
    <row r="1077" spans="1:8">
      <c r="A1077" t="s">
        <v>108</v>
      </c>
      <c r="B1077" t="s">
        <v>1806</v>
      </c>
      <c r="C1077">
        <v>1</v>
      </c>
      <c r="D1077">
        <v>4</v>
      </c>
      <c r="E1077" t="s">
        <v>1610</v>
      </c>
      <c r="F1077">
        <v>96</v>
      </c>
      <c r="G1077">
        <v>1</v>
      </c>
      <c r="H1077" t="s">
        <v>1809</v>
      </c>
    </row>
    <row r="1078" spans="1:8">
      <c r="A1078" t="s">
        <v>108</v>
      </c>
      <c r="B1078" t="s">
        <v>1806</v>
      </c>
      <c r="C1078">
        <v>2</v>
      </c>
      <c r="D1078">
        <v>4</v>
      </c>
      <c r="E1078" t="s">
        <v>1612</v>
      </c>
      <c r="F1078">
        <v>128</v>
      </c>
      <c r="G1078">
        <v>1</v>
      </c>
      <c r="H1078" t="s">
        <v>1810</v>
      </c>
    </row>
    <row r="1079" spans="1:8">
      <c r="A1079" t="s">
        <v>108</v>
      </c>
      <c r="B1079" t="s">
        <v>1806</v>
      </c>
      <c r="C1079">
        <v>2</v>
      </c>
      <c r="D1079">
        <v>8</v>
      </c>
      <c r="E1079" t="s">
        <v>1614</v>
      </c>
      <c r="F1079">
        <v>192</v>
      </c>
      <c r="G1079">
        <v>1</v>
      </c>
      <c r="H1079" t="s">
        <v>1811</v>
      </c>
    </row>
    <row r="1080" spans="1:8">
      <c r="A1080" t="s">
        <v>108</v>
      </c>
      <c r="B1080" t="s">
        <v>1806</v>
      </c>
      <c r="C1080">
        <v>4</v>
      </c>
      <c r="D1080">
        <v>8</v>
      </c>
      <c r="E1080" t="s">
        <v>1616</v>
      </c>
      <c r="F1080">
        <v>256</v>
      </c>
      <c r="G1080">
        <v>1</v>
      </c>
      <c r="H1080" t="s">
        <v>1812</v>
      </c>
    </row>
    <row r="1081" spans="1:8">
      <c r="A1081" t="s">
        <v>108</v>
      </c>
      <c r="B1081" t="s">
        <v>1806</v>
      </c>
      <c r="C1081">
        <v>4</v>
      </c>
      <c r="D1081">
        <v>16</v>
      </c>
      <c r="E1081" t="s">
        <v>1618</v>
      </c>
      <c r="F1081">
        <v>384</v>
      </c>
      <c r="G1081">
        <v>1</v>
      </c>
      <c r="H1081" t="s">
        <v>1813</v>
      </c>
    </row>
    <row r="1082" spans="1:8">
      <c r="A1082" t="s">
        <v>108</v>
      </c>
      <c r="B1082" t="s">
        <v>1806</v>
      </c>
      <c r="C1082">
        <v>8</v>
      </c>
      <c r="D1082">
        <v>16</v>
      </c>
      <c r="E1082" t="s">
        <v>1620</v>
      </c>
      <c r="F1082">
        <v>512</v>
      </c>
      <c r="G1082">
        <v>1</v>
      </c>
      <c r="H1082" t="s">
        <v>1814</v>
      </c>
    </row>
    <row r="1083" spans="1:8">
      <c r="A1083" t="s">
        <v>108</v>
      </c>
      <c r="B1083" t="s">
        <v>1806</v>
      </c>
      <c r="C1083">
        <v>8</v>
      </c>
      <c r="D1083">
        <v>32</v>
      </c>
      <c r="E1083" t="s">
        <v>1622</v>
      </c>
      <c r="F1083">
        <v>768</v>
      </c>
      <c r="G1083">
        <v>1</v>
      </c>
      <c r="H1083" t="s">
        <v>1815</v>
      </c>
    </row>
    <row r="1084" spans="1:8">
      <c r="A1084" t="s">
        <v>108</v>
      </c>
      <c r="B1084" t="s">
        <v>1806</v>
      </c>
      <c r="C1084">
        <v>16</v>
      </c>
      <c r="D1084">
        <v>32</v>
      </c>
      <c r="E1084" t="s">
        <v>1624</v>
      </c>
      <c r="F1084">
        <v>1024</v>
      </c>
      <c r="G1084">
        <v>1</v>
      </c>
      <c r="H1084" t="s">
        <v>1816</v>
      </c>
    </row>
    <row r="1085" spans="1:8">
      <c r="A1085" t="s">
        <v>108</v>
      </c>
      <c r="B1085" t="s">
        <v>1806</v>
      </c>
      <c r="C1085">
        <v>16</v>
      </c>
      <c r="D1085">
        <v>64</v>
      </c>
      <c r="E1085" t="s">
        <v>1626</v>
      </c>
      <c r="F1085">
        <v>1536</v>
      </c>
      <c r="G1085">
        <v>1</v>
      </c>
      <c r="H1085" t="s">
        <v>1817</v>
      </c>
    </row>
    <row r="1086" spans="1:8">
      <c r="A1086" t="s">
        <v>108</v>
      </c>
      <c r="B1086" t="s">
        <v>1806</v>
      </c>
      <c r="C1086">
        <v>32</v>
      </c>
      <c r="D1086">
        <v>64</v>
      </c>
      <c r="E1086" t="s">
        <v>1628</v>
      </c>
      <c r="F1086">
        <v>2048</v>
      </c>
      <c r="G1086">
        <v>1</v>
      </c>
      <c r="H1086" t="s">
        <v>1818</v>
      </c>
    </row>
    <row r="1087" spans="1:8">
      <c r="A1087" t="s">
        <v>108</v>
      </c>
      <c r="B1087" t="s">
        <v>1806</v>
      </c>
      <c r="C1087">
        <v>32</v>
      </c>
      <c r="D1087">
        <v>128</v>
      </c>
      <c r="E1087" t="s">
        <v>1630</v>
      </c>
      <c r="F1087">
        <v>3072</v>
      </c>
      <c r="G1087">
        <v>1</v>
      </c>
      <c r="H1087" t="s">
        <v>1819</v>
      </c>
    </row>
    <row r="1088" spans="1:8">
      <c r="A1088" t="s">
        <v>108</v>
      </c>
      <c r="B1088" t="s">
        <v>1806</v>
      </c>
      <c r="C1088">
        <v>64</v>
      </c>
      <c r="D1088">
        <v>128</v>
      </c>
      <c r="E1088" t="s">
        <v>1659</v>
      </c>
      <c r="F1088">
        <v>4096</v>
      </c>
      <c r="G1088">
        <v>1</v>
      </c>
      <c r="H1088" t="s">
        <v>1820</v>
      </c>
    </row>
    <row r="1089" spans="1:8">
      <c r="A1089" t="s">
        <v>108</v>
      </c>
      <c r="B1089" t="s">
        <v>1806</v>
      </c>
      <c r="C1089">
        <v>64</v>
      </c>
      <c r="D1089">
        <v>256</v>
      </c>
      <c r="E1089" t="s">
        <v>1640</v>
      </c>
      <c r="F1089">
        <v>6144</v>
      </c>
      <c r="G1089">
        <v>1</v>
      </c>
      <c r="H1089" t="s">
        <v>1821</v>
      </c>
    </row>
    <row r="1090" spans="1:8">
      <c r="A1090" t="s">
        <v>108</v>
      </c>
      <c r="B1090" t="s">
        <v>1806</v>
      </c>
      <c r="C1090">
        <v>128</v>
      </c>
      <c r="D1090">
        <v>448</v>
      </c>
      <c r="E1090" t="s">
        <v>1822</v>
      </c>
      <c r="F1090">
        <v>11264</v>
      </c>
      <c r="G1090">
        <v>1</v>
      </c>
      <c r="H1090" t="s">
        <v>1823</v>
      </c>
    </row>
    <row r="1091" spans="1:8">
      <c r="A1091" t="s">
        <v>108</v>
      </c>
      <c r="B1091" t="s">
        <v>1824</v>
      </c>
      <c r="C1091">
        <v>1</v>
      </c>
      <c r="D1091">
        <v>1</v>
      </c>
      <c r="E1091" t="s">
        <v>1607</v>
      </c>
      <c r="F1091">
        <v>42</v>
      </c>
      <c r="G1091">
        <v>1</v>
      </c>
      <c r="H1091" t="s">
        <v>1825</v>
      </c>
    </row>
    <row r="1092" spans="1:8">
      <c r="A1092" t="s">
        <v>108</v>
      </c>
      <c r="B1092" t="s">
        <v>1824</v>
      </c>
      <c r="C1092">
        <v>1</v>
      </c>
      <c r="D1092">
        <v>2</v>
      </c>
      <c r="E1092" t="s">
        <v>1608</v>
      </c>
      <c r="F1092">
        <v>79</v>
      </c>
      <c r="G1092">
        <v>1</v>
      </c>
      <c r="H1092" t="s">
        <v>1826</v>
      </c>
    </row>
    <row r="1093" spans="1:8">
      <c r="A1093" t="s">
        <v>108</v>
      </c>
      <c r="B1093" t="s">
        <v>1824</v>
      </c>
      <c r="C1093">
        <v>1</v>
      </c>
      <c r="D1093">
        <v>4</v>
      </c>
      <c r="E1093" t="s">
        <v>1610</v>
      </c>
      <c r="F1093">
        <v>135</v>
      </c>
      <c r="G1093">
        <v>1</v>
      </c>
      <c r="H1093" t="s">
        <v>1828</v>
      </c>
    </row>
    <row r="1094" spans="1:8">
      <c r="A1094" t="s">
        <v>108</v>
      </c>
      <c r="B1094" t="s">
        <v>1824</v>
      </c>
      <c r="C1094">
        <v>2</v>
      </c>
      <c r="D1094">
        <v>2</v>
      </c>
      <c r="E1094" t="s">
        <v>1829</v>
      </c>
      <c r="F1094">
        <v>135</v>
      </c>
      <c r="G1094">
        <v>1</v>
      </c>
      <c r="H1094" t="s">
        <v>1830</v>
      </c>
    </row>
    <row r="1095" spans="1:8">
      <c r="A1095" t="s">
        <v>108</v>
      </c>
      <c r="B1095" t="s">
        <v>1824</v>
      </c>
      <c r="C1095">
        <v>2</v>
      </c>
      <c r="D1095">
        <v>4</v>
      </c>
      <c r="E1095" t="s">
        <v>1612</v>
      </c>
      <c r="F1095">
        <v>179</v>
      </c>
      <c r="G1095">
        <v>1</v>
      </c>
      <c r="H1095" t="s">
        <v>1831</v>
      </c>
    </row>
    <row r="1096" spans="1:8">
      <c r="A1096" t="s">
        <v>108</v>
      </c>
      <c r="B1096" t="s">
        <v>1824</v>
      </c>
      <c r="C1096">
        <v>2</v>
      </c>
      <c r="D1096">
        <v>8</v>
      </c>
      <c r="E1096" t="s">
        <v>1614</v>
      </c>
      <c r="F1096">
        <v>270</v>
      </c>
      <c r="G1096">
        <v>1</v>
      </c>
      <c r="H1096" t="s">
        <v>1832</v>
      </c>
    </row>
    <row r="1097" spans="1:8">
      <c r="A1097" t="s">
        <v>108</v>
      </c>
      <c r="B1097" t="s">
        <v>1824</v>
      </c>
      <c r="C1097">
        <v>4</v>
      </c>
      <c r="D1097">
        <v>8</v>
      </c>
      <c r="E1097" t="s">
        <v>1616</v>
      </c>
      <c r="F1097">
        <v>360</v>
      </c>
      <c r="G1097">
        <v>1</v>
      </c>
      <c r="H1097" t="s">
        <v>1833</v>
      </c>
    </row>
    <row r="1098" spans="1:8">
      <c r="A1098" t="s">
        <v>108</v>
      </c>
      <c r="B1098" t="s">
        <v>1824</v>
      </c>
      <c r="C1098">
        <v>4</v>
      </c>
      <c r="D1098">
        <v>16</v>
      </c>
      <c r="E1098" t="s">
        <v>1618</v>
      </c>
      <c r="F1098">
        <v>540</v>
      </c>
      <c r="G1098">
        <v>1</v>
      </c>
      <c r="H1098" t="s">
        <v>1834</v>
      </c>
    </row>
    <row r="1099" spans="1:8">
      <c r="A1099" t="s">
        <v>108</v>
      </c>
      <c r="B1099" t="s">
        <v>1824</v>
      </c>
      <c r="C1099">
        <v>8</v>
      </c>
      <c r="D1099">
        <v>16</v>
      </c>
      <c r="E1099" t="s">
        <v>1620</v>
      </c>
      <c r="F1099">
        <v>720</v>
      </c>
      <c r="G1099">
        <v>1</v>
      </c>
      <c r="H1099" t="s">
        <v>1835</v>
      </c>
    </row>
    <row r="1100" spans="1:8">
      <c r="A1100" t="s">
        <v>108</v>
      </c>
      <c r="B1100" t="s">
        <v>1824</v>
      </c>
      <c r="C1100">
        <v>8</v>
      </c>
      <c r="D1100">
        <v>32</v>
      </c>
      <c r="E1100" t="s">
        <v>1622</v>
      </c>
      <c r="F1100">
        <v>1080</v>
      </c>
      <c r="G1100">
        <v>1</v>
      </c>
      <c r="H1100" t="s">
        <v>1836</v>
      </c>
    </row>
    <row r="1101" spans="1:8">
      <c r="A1101" t="s">
        <v>108</v>
      </c>
      <c r="B1101" t="s">
        <v>1824</v>
      </c>
      <c r="C1101">
        <v>12</v>
      </c>
      <c r="D1101">
        <v>24</v>
      </c>
      <c r="E1101" t="s">
        <v>1769</v>
      </c>
      <c r="F1101">
        <v>1080</v>
      </c>
      <c r="G1101">
        <v>1</v>
      </c>
      <c r="H1101" t="s">
        <v>1837</v>
      </c>
    </row>
    <row r="1102" spans="1:8">
      <c r="A1102" t="s">
        <v>108</v>
      </c>
      <c r="B1102" t="s">
        <v>1824</v>
      </c>
      <c r="C1102">
        <v>12</v>
      </c>
      <c r="D1102">
        <v>48</v>
      </c>
      <c r="E1102" t="s">
        <v>1793</v>
      </c>
      <c r="F1102">
        <v>1620</v>
      </c>
      <c r="G1102">
        <v>1</v>
      </c>
      <c r="H1102" t="s">
        <v>1838</v>
      </c>
    </row>
    <row r="1103" spans="1:8">
      <c r="A1103" t="s">
        <v>108</v>
      </c>
      <c r="B1103" t="s">
        <v>1824</v>
      </c>
      <c r="C1103">
        <v>16</v>
      </c>
      <c r="D1103">
        <v>32</v>
      </c>
      <c r="E1103" t="s">
        <v>1624</v>
      </c>
      <c r="F1103">
        <v>1440</v>
      </c>
      <c r="G1103">
        <v>1</v>
      </c>
      <c r="H1103" t="s">
        <v>1839</v>
      </c>
    </row>
    <row r="1104" spans="1:8">
      <c r="A1104" t="s">
        <v>108</v>
      </c>
      <c r="B1104" t="s">
        <v>1824</v>
      </c>
      <c r="C1104">
        <v>16</v>
      </c>
      <c r="D1104">
        <v>64</v>
      </c>
      <c r="E1104" t="s">
        <v>1626</v>
      </c>
      <c r="F1104">
        <v>2160</v>
      </c>
      <c r="G1104">
        <v>1</v>
      </c>
      <c r="H1104" t="s">
        <v>1840</v>
      </c>
    </row>
    <row r="1105" spans="1:8">
      <c r="A1105" t="s">
        <v>108</v>
      </c>
      <c r="B1105" t="s">
        <v>1824</v>
      </c>
      <c r="C1105">
        <v>24</v>
      </c>
      <c r="D1105">
        <v>48</v>
      </c>
      <c r="E1105" t="s">
        <v>1680</v>
      </c>
      <c r="F1105">
        <v>2160</v>
      </c>
      <c r="G1105">
        <v>1</v>
      </c>
      <c r="H1105" t="s">
        <v>1841</v>
      </c>
    </row>
    <row r="1106" spans="1:8">
      <c r="A1106" t="s">
        <v>108</v>
      </c>
      <c r="B1106" t="s">
        <v>1824</v>
      </c>
      <c r="C1106">
        <v>24</v>
      </c>
      <c r="D1106">
        <v>96</v>
      </c>
      <c r="E1106" t="s">
        <v>1682</v>
      </c>
      <c r="F1106">
        <v>3240</v>
      </c>
      <c r="G1106">
        <v>1</v>
      </c>
      <c r="H1106" t="s">
        <v>1842</v>
      </c>
    </row>
    <row r="1107" spans="1:8">
      <c r="A1107" t="s">
        <v>108</v>
      </c>
      <c r="B1107" t="s">
        <v>1824</v>
      </c>
      <c r="C1107">
        <v>32</v>
      </c>
      <c r="D1107">
        <v>64</v>
      </c>
      <c r="E1107" t="s">
        <v>1628</v>
      </c>
      <c r="F1107">
        <v>2880</v>
      </c>
      <c r="G1107">
        <v>1</v>
      </c>
      <c r="H1107" t="s">
        <v>1843</v>
      </c>
    </row>
    <row r="1108" spans="1:8">
      <c r="A1108" t="s">
        <v>108</v>
      </c>
      <c r="B1108" t="s">
        <v>1824</v>
      </c>
      <c r="C1108">
        <v>32</v>
      </c>
      <c r="D1108">
        <v>128</v>
      </c>
      <c r="E1108" t="s">
        <v>1630</v>
      </c>
      <c r="F1108">
        <v>4320</v>
      </c>
      <c r="G1108">
        <v>1</v>
      </c>
      <c r="H1108" t="s">
        <v>1844</v>
      </c>
    </row>
    <row r="1109" spans="1:8">
      <c r="A1109" t="s">
        <v>108</v>
      </c>
      <c r="B1109" t="s">
        <v>1824</v>
      </c>
      <c r="C1109">
        <v>56</v>
      </c>
      <c r="D1109">
        <v>224</v>
      </c>
      <c r="E1109" t="s">
        <v>1845</v>
      </c>
      <c r="F1109">
        <v>7560</v>
      </c>
      <c r="G1109">
        <v>1</v>
      </c>
      <c r="H1109" t="s">
        <v>1846</v>
      </c>
    </row>
    <row r="1110" spans="1:8">
      <c r="A1110" t="s">
        <v>108</v>
      </c>
      <c r="B1110" t="s">
        <v>1847</v>
      </c>
      <c r="C1110">
        <v>1</v>
      </c>
      <c r="D1110">
        <v>1</v>
      </c>
      <c r="E1110" t="s">
        <v>1607</v>
      </c>
      <c r="F1110">
        <v>30</v>
      </c>
      <c r="G1110">
        <v>1</v>
      </c>
      <c r="H1110" t="s">
        <v>1848</v>
      </c>
    </row>
    <row r="1111" spans="1:8">
      <c r="A1111" t="s">
        <v>108</v>
      </c>
      <c r="B1111" t="s">
        <v>1847</v>
      </c>
      <c r="C1111">
        <v>1</v>
      </c>
      <c r="D1111">
        <v>2</v>
      </c>
      <c r="E1111" t="s">
        <v>1608</v>
      </c>
      <c r="F1111">
        <v>70</v>
      </c>
      <c r="G1111">
        <v>1</v>
      </c>
      <c r="H1111" t="s">
        <v>1849</v>
      </c>
    </row>
    <row r="1112" spans="1:8">
      <c r="A1112" t="s">
        <v>108</v>
      </c>
      <c r="B1112" t="s">
        <v>1847</v>
      </c>
      <c r="C1112">
        <v>1</v>
      </c>
      <c r="D1112">
        <v>4</v>
      </c>
      <c r="E1112" t="s">
        <v>1610</v>
      </c>
      <c r="F1112">
        <v>132</v>
      </c>
      <c r="G1112">
        <v>1</v>
      </c>
      <c r="H1112" t="s">
        <v>1850</v>
      </c>
    </row>
    <row r="1113" spans="1:8">
      <c r="A1113" t="s">
        <v>108</v>
      </c>
      <c r="B1113" t="s">
        <v>1847</v>
      </c>
      <c r="C1113">
        <v>2</v>
      </c>
      <c r="D1113">
        <v>2</v>
      </c>
      <c r="E1113" t="s">
        <v>1829</v>
      </c>
      <c r="F1113">
        <v>132</v>
      </c>
      <c r="G1113">
        <v>1</v>
      </c>
      <c r="H1113" t="s">
        <v>1851</v>
      </c>
    </row>
    <row r="1114" spans="1:8">
      <c r="A1114" t="s">
        <v>108</v>
      </c>
      <c r="B1114" t="s">
        <v>1847</v>
      </c>
      <c r="C1114">
        <v>2</v>
      </c>
      <c r="D1114">
        <v>4</v>
      </c>
      <c r="E1114" t="s">
        <v>1612</v>
      </c>
      <c r="F1114">
        <v>170</v>
      </c>
      <c r="G1114">
        <v>1</v>
      </c>
      <c r="H1114" t="s">
        <v>1852</v>
      </c>
    </row>
    <row r="1115" spans="1:8">
      <c r="A1115" t="s">
        <v>108</v>
      </c>
      <c r="B1115" t="s">
        <v>1847</v>
      </c>
      <c r="C1115">
        <v>2</v>
      </c>
      <c r="D1115">
        <v>8</v>
      </c>
      <c r="E1115" t="s">
        <v>1614</v>
      </c>
      <c r="F1115">
        <v>264</v>
      </c>
      <c r="G1115">
        <v>1</v>
      </c>
      <c r="H1115" t="s">
        <v>1853</v>
      </c>
    </row>
    <row r="1116" spans="1:8">
      <c r="A1116" t="s">
        <v>108</v>
      </c>
      <c r="B1116" t="s">
        <v>1847</v>
      </c>
      <c r="C1116">
        <v>4</v>
      </c>
      <c r="D1116">
        <v>4</v>
      </c>
      <c r="E1116" t="s">
        <v>1855</v>
      </c>
      <c r="F1116">
        <v>264</v>
      </c>
      <c r="G1116">
        <v>1</v>
      </c>
      <c r="H1116" t="s">
        <v>1856</v>
      </c>
    </row>
    <row r="1117" spans="1:8">
      <c r="A1117" t="s">
        <v>108</v>
      </c>
      <c r="B1117" t="s">
        <v>1847</v>
      </c>
      <c r="C1117">
        <v>4</v>
      </c>
      <c r="D1117">
        <v>8</v>
      </c>
      <c r="E1117" t="s">
        <v>1616</v>
      </c>
      <c r="F1117">
        <v>352</v>
      </c>
      <c r="G1117">
        <v>1</v>
      </c>
      <c r="H1117" t="s">
        <v>1857</v>
      </c>
    </row>
    <row r="1118" spans="1:8">
      <c r="A1118" t="s">
        <v>108</v>
      </c>
      <c r="B1118" t="s">
        <v>1847</v>
      </c>
      <c r="C1118">
        <v>4</v>
      </c>
      <c r="D1118">
        <v>16</v>
      </c>
      <c r="E1118" t="s">
        <v>1618</v>
      </c>
      <c r="F1118">
        <v>528</v>
      </c>
      <c r="G1118">
        <v>1</v>
      </c>
      <c r="H1118" t="s">
        <v>1858</v>
      </c>
    </row>
    <row r="1119" spans="1:8">
      <c r="A1119" t="s">
        <v>108</v>
      </c>
      <c r="B1119" t="s">
        <v>1847</v>
      </c>
      <c r="C1119">
        <v>8</v>
      </c>
      <c r="D1119">
        <v>16</v>
      </c>
      <c r="E1119" t="s">
        <v>1620</v>
      </c>
      <c r="F1119">
        <v>704</v>
      </c>
      <c r="G1119">
        <v>1</v>
      </c>
      <c r="H1119" t="s">
        <v>1861</v>
      </c>
    </row>
    <row r="1120" spans="1:8">
      <c r="A1120" t="s">
        <v>108</v>
      </c>
      <c r="B1120" t="s">
        <v>1847</v>
      </c>
      <c r="C1120">
        <v>8</v>
      </c>
      <c r="D1120">
        <v>32</v>
      </c>
      <c r="E1120" t="s">
        <v>1622</v>
      </c>
      <c r="F1120">
        <v>1056</v>
      </c>
      <c r="G1120">
        <v>1</v>
      </c>
      <c r="H1120" t="s">
        <v>1862</v>
      </c>
    </row>
    <row r="1121" spans="1:8">
      <c r="A1121" t="s">
        <v>108</v>
      </c>
      <c r="B1121" t="s">
        <v>1847</v>
      </c>
      <c r="C1121">
        <v>12</v>
      </c>
      <c r="D1121">
        <v>24</v>
      </c>
      <c r="E1121" t="s">
        <v>1769</v>
      </c>
      <c r="F1121">
        <v>1056</v>
      </c>
      <c r="G1121">
        <v>1</v>
      </c>
      <c r="H1121" t="s">
        <v>1863</v>
      </c>
    </row>
    <row r="1122" spans="1:8">
      <c r="A1122" t="s">
        <v>108</v>
      </c>
      <c r="B1122" t="s">
        <v>1847</v>
      </c>
      <c r="C1122">
        <v>12</v>
      </c>
      <c r="D1122">
        <v>48</v>
      </c>
      <c r="E1122" t="s">
        <v>1793</v>
      </c>
      <c r="F1122">
        <v>1584</v>
      </c>
      <c r="G1122">
        <v>1</v>
      </c>
      <c r="H1122" t="s">
        <v>1864</v>
      </c>
    </row>
    <row r="1123" spans="1:8">
      <c r="A1123" t="s">
        <v>108</v>
      </c>
      <c r="B1123" t="s">
        <v>1847</v>
      </c>
      <c r="C1123">
        <v>16</v>
      </c>
      <c r="D1123">
        <v>16</v>
      </c>
      <c r="E1123" t="s">
        <v>2187</v>
      </c>
      <c r="F1123">
        <v>1056</v>
      </c>
      <c r="G1123">
        <v>1</v>
      </c>
      <c r="H1123" t="s">
        <v>2188</v>
      </c>
    </row>
    <row r="1124" spans="1:8">
      <c r="A1124" t="s">
        <v>108</v>
      </c>
      <c r="B1124" t="s">
        <v>1847</v>
      </c>
      <c r="C1124">
        <v>16</v>
      </c>
      <c r="D1124">
        <v>32</v>
      </c>
      <c r="E1124" t="s">
        <v>1624</v>
      </c>
      <c r="F1124">
        <v>1408</v>
      </c>
      <c r="G1124">
        <v>1</v>
      </c>
      <c r="H1124" t="s">
        <v>1865</v>
      </c>
    </row>
    <row r="1125" spans="1:8">
      <c r="A1125" t="s">
        <v>108</v>
      </c>
      <c r="B1125" t="s">
        <v>1847</v>
      </c>
      <c r="C1125">
        <v>24</v>
      </c>
      <c r="D1125">
        <v>48</v>
      </c>
      <c r="E1125" t="s">
        <v>1680</v>
      </c>
      <c r="F1125">
        <v>2112</v>
      </c>
      <c r="G1125">
        <v>1</v>
      </c>
      <c r="H1125" t="s">
        <v>1866</v>
      </c>
    </row>
    <row r="1126" spans="1:8">
      <c r="A1126" t="s">
        <v>108</v>
      </c>
      <c r="B1126" t="s">
        <v>1847</v>
      </c>
      <c r="C1126">
        <v>32</v>
      </c>
      <c r="D1126">
        <v>64</v>
      </c>
      <c r="E1126" t="s">
        <v>1628</v>
      </c>
      <c r="F1126">
        <v>2816</v>
      </c>
      <c r="G1126">
        <v>1</v>
      </c>
      <c r="H1126" t="s">
        <v>1867</v>
      </c>
    </row>
    <row r="1127" spans="1:8">
      <c r="A1127" t="s">
        <v>108</v>
      </c>
      <c r="B1127" t="s">
        <v>1847</v>
      </c>
      <c r="C1127">
        <v>48</v>
      </c>
      <c r="D1127">
        <v>96</v>
      </c>
      <c r="E1127" t="s">
        <v>1634</v>
      </c>
      <c r="F1127">
        <v>4224</v>
      </c>
      <c r="G1127">
        <v>1</v>
      </c>
      <c r="H1127" t="s">
        <v>1868</v>
      </c>
    </row>
    <row r="1128" spans="1:8">
      <c r="A1128" t="s">
        <v>108</v>
      </c>
      <c r="B1128" t="s">
        <v>1869</v>
      </c>
      <c r="C1128">
        <v>16</v>
      </c>
      <c r="D1128">
        <v>64</v>
      </c>
      <c r="E1128" t="s">
        <v>1626</v>
      </c>
      <c r="F1128">
        <v>2608</v>
      </c>
      <c r="G1128">
        <v>1</v>
      </c>
      <c r="H1128" t="s">
        <v>1870</v>
      </c>
    </row>
    <row r="1129" spans="1:8">
      <c r="A1129" t="s">
        <v>108</v>
      </c>
      <c r="B1129" t="s">
        <v>1869</v>
      </c>
      <c r="C1129">
        <v>32</v>
      </c>
      <c r="D1129">
        <v>128</v>
      </c>
      <c r="E1129" t="s">
        <v>1630</v>
      </c>
      <c r="F1129">
        <v>5216</v>
      </c>
      <c r="G1129">
        <v>1</v>
      </c>
      <c r="H1129" t="s">
        <v>1871</v>
      </c>
    </row>
    <row r="1130" spans="1:8">
      <c r="A1130" t="s">
        <v>108</v>
      </c>
      <c r="B1130" t="s">
        <v>1869</v>
      </c>
      <c r="C1130">
        <v>64</v>
      </c>
      <c r="D1130">
        <v>256</v>
      </c>
      <c r="E1130" t="s">
        <v>1640</v>
      </c>
      <c r="F1130">
        <v>10432</v>
      </c>
      <c r="G1130">
        <v>1</v>
      </c>
      <c r="H1130" t="s">
        <v>1872</v>
      </c>
    </row>
    <row r="1131" spans="1:8">
      <c r="A1131" t="s">
        <v>108</v>
      </c>
      <c r="B1131" t="s">
        <v>1875</v>
      </c>
      <c r="C1131">
        <v>8</v>
      </c>
      <c r="D1131">
        <v>32</v>
      </c>
      <c r="E1131" t="s">
        <v>1622</v>
      </c>
      <c r="F1131">
        <v>1652</v>
      </c>
      <c r="G1131">
        <v>1</v>
      </c>
      <c r="H1131" t="s">
        <v>2189</v>
      </c>
    </row>
    <row r="1132" spans="1:8">
      <c r="A1132" t="s">
        <v>108</v>
      </c>
      <c r="B1132" t="s">
        <v>1875</v>
      </c>
      <c r="C1132">
        <v>16</v>
      </c>
      <c r="D1132">
        <v>64</v>
      </c>
      <c r="E1132" t="s">
        <v>1626</v>
      </c>
      <c r="F1132">
        <v>2804</v>
      </c>
      <c r="G1132">
        <v>1</v>
      </c>
      <c r="H1132" t="s">
        <v>1876</v>
      </c>
    </row>
    <row r="1133" spans="1:8">
      <c r="A1133" t="s">
        <v>108</v>
      </c>
      <c r="B1133" t="s">
        <v>1875</v>
      </c>
      <c r="C1133">
        <v>32</v>
      </c>
      <c r="D1133">
        <v>128</v>
      </c>
      <c r="E1133" t="s">
        <v>1630</v>
      </c>
      <c r="F1133">
        <v>5608</v>
      </c>
      <c r="G1133">
        <v>1</v>
      </c>
      <c r="H1133" t="s">
        <v>1878</v>
      </c>
    </row>
    <row r="1134" spans="1:8">
      <c r="A1134" t="s">
        <v>108</v>
      </c>
      <c r="B1134" t="s">
        <v>1875</v>
      </c>
      <c r="C1134">
        <v>64</v>
      </c>
      <c r="D1134">
        <v>256</v>
      </c>
      <c r="E1134" t="s">
        <v>1640</v>
      </c>
      <c r="F1134">
        <v>11216</v>
      </c>
      <c r="G1134">
        <v>1</v>
      </c>
      <c r="H1134" t="s">
        <v>1879</v>
      </c>
    </row>
    <row r="1135" spans="1:8">
      <c r="A1135" t="s">
        <v>108</v>
      </c>
      <c r="B1135" t="s">
        <v>1880</v>
      </c>
      <c r="C1135">
        <v>8</v>
      </c>
      <c r="D1135">
        <v>32</v>
      </c>
      <c r="E1135" t="s">
        <v>1622</v>
      </c>
      <c r="F1135">
        <v>1404</v>
      </c>
      <c r="G1135">
        <v>1</v>
      </c>
      <c r="H1135" t="s">
        <v>1881</v>
      </c>
    </row>
    <row r="1136" spans="1:8">
      <c r="A1136" t="s">
        <v>108</v>
      </c>
      <c r="B1136" t="s">
        <v>1880</v>
      </c>
      <c r="C1136">
        <v>16</v>
      </c>
      <c r="D1136">
        <v>64</v>
      </c>
      <c r="E1136" t="s">
        <v>1626</v>
      </c>
      <c r="F1136">
        <v>2808</v>
      </c>
      <c r="G1136">
        <v>1</v>
      </c>
      <c r="H1136" t="s">
        <v>1882</v>
      </c>
    </row>
    <row r="1137" spans="1:8">
      <c r="A1137" t="s">
        <v>108</v>
      </c>
      <c r="B1137" t="s">
        <v>1880</v>
      </c>
      <c r="C1137">
        <v>24</v>
      </c>
      <c r="D1137">
        <v>96</v>
      </c>
      <c r="E1137" t="s">
        <v>1682</v>
      </c>
      <c r="F1137">
        <v>4512</v>
      </c>
      <c r="G1137">
        <v>1</v>
      </c>
      <c r="H1137" t="s">
        <v>1883</v>
      </c>
    </row>
    <row r="1138" spans="1:8">
      <c r="A1138" t="s">
        <v>108</v>
      </c>
      <c r="B1138" t="s">
        <v>1880</v>
      </c>
      <c r="C1138">
        <v>32</v>
      </c>
      <c r="D1138">
        <v>128</v>
      </c>
      <c r="E1138" t="s">
        <v>1630</v>
      </c>
      <c r="F1138">
        <v>6216</v>
      </c>
      <c r="G1138">
        <v>1</v>
      </c>
      <c r="H1138" t="s">
        <v>1884</v>
      </c>
    </row>
    <row r="1139" spans="1:8">
      <c r="A1139" t="s">
        <v>108</v>
      </c>
      <c r="B1139" t="s">
        <v>1880</v>
      </c>
      <c r="C1139">
        <v>64</v>
      </c>
      <c r="D1139">
        <v>256</v>
      </c>
      <c r="E1139" t="s">
        <v>1640</v>
      </c>
      <c r="F1139">
        <v>11232</v>
      </c>
      <c r="G1139">
        <v>1</v>
      </c>
      <c r="H1139" t="s">
        <v>1885</v>
      </c>
    </row>
    <row r="1140" spans="1:8">
      <c r="A1140" t="s">
        <v>108</v>
      </c>
      <c r="B1140" t="s">
        <v>1880</v>
      </c>
      <c r="C1140">
        <v>76</v>
      </c>
      <c r="D1140">
        <v>320</v>
      </c>
      <c r="E1140" t="s">
        <v>2126</v>
      </c>
      <c r="F1140">
        <v>14456</v>
      </c>
      <c r="G1140">
        <v>1</v>
      </c>
      <c r="H1140" t="s">
        <v>2150</v>
      </c>
    </row>
    <row r="1141" spans="1:8">
      <c r="A1141" t="s">
        <v>108</v>
      </c>
      <c r="B1141" t="s">
        <v>1886</v>
      </c>
      <c r="C1141">
        <v>1</v>
      </c>
      <c r="D1141">
        <v>8</v>
      </c>
      <c r="E1141" t="s">
        <v>1887</v>
      </c>
      <c r="F1141">
        <v>166.32</v>
      </c>
      <c r="G1141">
        <v>1</v>
      </c>
      <c r="H1141" t="s">
        <v>1888</v>
      </c>
    </row>
    <row r="1142" spans="1:8">
      <c r="A1142" t="s">
        <v>108</v>
      </c>
      <c r="B1142" t="s">
        <v>1886</v>
      </c>
      <c r="C1142">
        <v>2</v>
      </c>
      <c r="D1142">
        <v>12</v>
      </c>
      <c r="E1142" t="s">
        <v>1889</v>
      </c>
      <c r="F1142">
        <v>272.16000000000003</v>
      </c>
      <c r="G1142">
        <v>1</v>
      </c>
      <c r="H1142" t="s">
        <v>1890</v>
      </c>
    </row>
    <row r="1143" spans="1:8">
      <c r="A1143" t="s">
        <v>108</v>
      </c>
      <c r="B1143" t="s">
        <v>1886</v>
      </c>
      <c r="C1143">
        <v>4</v>
      </c>
      <c r="D1143">
        <v>32</v>
      </c>
      <c r="E1143" t="s">
        <v>1891</v>
      </c>
      <c r="F1143">
        <v>665.28</v>
      </c>
      <c r="G1143">
        <v>1</v>
      </c>
      <c r="H1143" t="s">
        <v>1892</v>
      </c>
    </row>
    <row r="1144" spans="1:8">
      <c r="A1144" t="s">
        <v>108</v>
      </c>
      <c r="B1144" t="s">
        <v>1886</v>
      </c>
      <c r="C1144">
        <v>8</v>
      </c>
      <c r="D1144">
        <v>64</v>
      </c>
      <c r="E1144" t="s">
        <v>1893</v>
      </c>
      <c r="F1144">
        <v>1330.56</v>
      </c>
      <c r="G1144">
        <v>1</v>
      </c>
      <c r="H1144" t="s">
        <v>1894</v>
      </c>
    </row>
    <row r="1145" spans="1:8">
      <c r="A1145" t="s">
        <v>108</v>
      </c>
      <c r="B1145" t="s">
        <v>1886</v>
      </c>
      <c r="C1145">
        <v>16</v>
      </c>
      <c r="D1145">
        <v>128</v>
      </c>
      <c r="E1145" t="s">
        <v>1895</v>
      </c>
      <c r="F1145">
        <v>2661.12</v>
      </c>
      <c r="G1145">
        <v>1</v>
      </c>
      <c r="H1145" t="s">
        <v>1896</v>
      </c>
    </row>
    <row r="1146" spans="1:8">
      <c r="A1146" t="s">
        <v>108</v>
      </c>
      <c r="B1146" t="s">
        <v>1886</v>
      </c>
      <c r="C1146">
        <v>32</v>
      </c>
      <c r="D1146">
        <v>256</v>
      </c>
      <c r="E1146" t="s">
        <v>1897</v>
      </c>
      <c r="F1146">
        <v>5322.24</v>
      </c>
      <c r="G1146">
        <v>1</v>
      </c>
      <c r="H1146" t="s">
        <v>1898</v>
      </c>
    </row>
    <row r="1147" spans="1:8">
      <c r="A1147" t="s">
        <v>108</v>
      </c>
      <c r="B1147" t="s">
        <v>1886</v>
      </c>
      <c r="C1147">
        <v>62</v>
      </c>
      <c r="D1147">
        <v>470</v>
      </c>
      <c r="E1147" t="s">
        <v>1899</v>
      </c>
      <c r="F1147">
        <v>9918.7199999999993</v>
      </c>
      <c r="G1147">
        <v>1</v>
      </c>
      <c r="H1147" t="s">
        <v>1900</v>
      </c>
    </row>
    <row r="1148" spans="1:8">
      <c r="A1148" t="s">
        <v>108</v>
      </c>
      <c r="B1148" t="s">
        <v>1886</v>
      </c>
      <c r="C1148">
        <v>64</v>
      </c>
      <c r="D1148">
        <v>512</v>
      </c>
      <c r="E1148" t="s">
        <v>1901</v>
      </c>
      <c r="F1148">
        <v>10644.48</v>
      </c>
      <c r="G1148">
        <v>1</v>
      </c>
      <c r="H1148" t="s">
        <v>1902</v>
      </c>
    </row>
    <row r="1149" spans="1:8">
      <c r="A1149" t="s">
        <v>108</v>
      </c>
      <c r="B1149" t="s">
        <v>1886</v>
      </c>
      <c r="C1149">
        <v>124</v>
      </c>
      <c r="D1149">
        <v>940</v>
      </c>
      <c r="E1149" t="s">
        <v>1903</v>
      </c>
      <c r="F1149">
        <v>19837.439999999999</v>
      </c>
      <c r="G1149">
        <v>1</v>
      </c>
      <c r="H1149" t="s">
        <v>1904</v>
      </c>
    </row>
    <row r="1150" spans="1:8">
      <c r="A1150" t="s">
        <v>108</v>
      </c>
      <c r="B1150" t="s">
        <v>1905</v>
      </c>
      <c r="C1150">
        <v>1</v>
      </c>
      <c r="D1150">
        <v>8</v>
      </c>
      <c r="E1150" t="s">
        <v>1887</v>
      </c>
      <c r="F1150">
        <v>123.2</v>
      </c>
      <c r="G1150">
        <v>1</v>
      </c>
      <c r="H1150" t="s">
        <v>1906</v>
      </c>
    </row>
    <row r="1151" spans="1:8">
      <c r="A1151" t="s">
        <v>108</v>
      </c>
      <c r="B1151" t="s">
        <v>1905</v>
      </c>
      <c r="C1151">
        <v>4</v>
      </c>
      <c r="D1151">
        <v>32</v>
      </c>
      <c r="E1151" t="s">
        <v>1891</v>
      </c>
      <c r="F1151">
        <v>492.8</v>
      </c>
      <c r="G1151">
        <v>1</v>
      </c>
      <c r="H1151" t="s">
        <v>1907</v>
      </c>
    </row>
    <row r="1152" spans="1:8">
      <c r="A1152" t="s">
        <v>108</v>
      </c>
      <c r="B1152" t="s">
        <v>1905</v>
      </c>
      <c r="C1152">
        <v>8</v>
      </c>
      <c r="D1152">
        <v>64</v>
      </c>
      <c r="E1152" t="s">
        <v>1893</v>
      </c>
      <c r="F1152">
        <v>985.6</v>
      </c>
      <c r="G1152">
        <v>1</v>
      </c>
      <c r="H1152" t="s">
        <v>1909</v>
      </c>
    </row>
    <row r="1153" spans="1:8">
      <c r="A1153" t="s">
        <v>108</v>
      </c>
      <c r="B1153" t="s">
        <v>1905</v>
      </c>
      <c r="C1153">
        <v>16</v>
      </c>
      <c r="D1153">
        <v>128</v>
      </c>
      <c r="E1153" t="s">
        <v>1895</v>
      </c>
      <c r="F1153">
        <v>1971.2</v>
      </c>
      <c r="G1153">
        <v>1</v>
      </c>
      <c r="H1153" t="s">
        <v>1910</v>
      </c>
    </row>
    <row r="1154" spans="1:8">
      <c r="A1154" t="s">
        <v>108</v>
      </c>
      <c r="B1154" t="s">
        <v>1905</v>
      </c>
      <c r="C1154">
        <v>32</v>
      </c>
      <c r="D1154">
        <v>256</v>
      </c>
      <c r="E1154" t="s">
        <v>1897</v>
      </c>
      <c r="F1154">
        <v>3942.4</v>
      </c>
      <c r="G1154">
        <v>1</v>
      </c>
      <c r="H1154" t="s">
        <v>1911</v>
      </c>
    </row>
    <row r="1155" spans="1:8">
      <c r="A1155" t="s">
        <v>108</v>
      </c>
      <c r="B1155" t="s">
        <v>1905</v>
      </c>
      <c r="C1155">
        <v>48</v>
      </c>
      <c r="D1155">
        <v>384</v>
      </c>
      <c r="E1155" t="s">
        <v>1912</v>
      </c>
      <c r="F1155">
        <v>5913.6</v>
      </c>
      <c r="G1155">
        <v>1</v>
      </c>
      <c r="H1155" t="s">
        <v>1913</v>
      </c>
    </row>
    <row r="1156" spans="1:8">
      <c r="A1156" t="s">
        <v>108</v>
      </c>
      <c r="B1156" t="s">
        <v>1914</v>
      </c>
      <c r="C1156">
        <v>1</v>
      </c>
      <c r="D1156">
        <v>8</v>
      </c>
      <c r="E1156" t="s">
        <v>1887</v>
      </c>
      <c r="F1156">
        <v>176</v>
      </c>
      <c r="G1156">
        <v>1</v>
      </c>
      <c r="H1156" t="s">
        <v>1915</v>
      </c>
    </row>
    <row r="1157" spans="1:8">
      <c r="A1157" t="s">
        <v>108</v>
      </c>
      <c r="B1157" t="s">
        <v>1914</v>
      </c>
      <c r="C1157">
        <v>2</v>
      </c>
      <c r="D1157">
        <v>16</v>
      </c>
      <c r="E1157" t="s">
        <v>1916</v>
      </c>
      <c r="F1157">
        <v>352</v>
      </c>
      <c r="G1157">
        <v>1</v>
      </c>
      <c r="H1157" t="s">
        <v>1917</v>
      </c>
    </row>
    <row r="1158" spans="1:8">
      <c r="A1158" t="s">
        <v>108</v>
      </c>
      <c r="B1158" t="s">
        <v>1914</v>
      </c>
      <c r="C1158">
        <v>4</v>
      </c>
      <c r="D1158">
        <v>32</v>
      </c>
      <c r="E1158" t="s">
        <v>1891</v>
      </c>
      <c r="F1158">
        <v>704</v>
      </c>
      <c r="G1158">
        <v>1</v>
      </c>
      <c r="H1158" t="s">
        <v>1918</v>
      </c>
    </row>
    <row r="1159" spans="1:8">
      <c r="A1159" t="s">
        <v>108</v>
      </c>
      <c r="B1159" t="s">
        <v>1914</v>
      </c>
      <c r="C1159">
        <v>8</v>
      </c>
      <c r="D1159">
        <v>64</v>
      </c>
      <c r="E1159" t="s">
        <v>1893</v>
      </c>
      <c r="F1159">
        <v>1408</v>
      </c>
      <c r="G1159">
        <v>1</v>
      </c>
      <c r="H1159" t="s">
        <v>1919</v>
      </c>
    </row>
    <row r="1160" spans="1:8">
      <c r="A1160" t="s">
        <v>108</v>
      </c>
      <c r="B1160" t="s">
        <v>1914</v>
      </c>
      <c r="C1160">
        <v>12</v>
      </c>
      <c r="D1160">
        <v>96</v>
      </c>
      <c r="E1160" t="s">
        <v>1920</v>
      </c>
      <c r="F1160">
        <v>2112</v>
      </c>
      <c r="G1160">
        <v>1</v>
      </c>
      <c r="H1160" t="s">
        <v>1921</v>
      </c>
    </row>
    <row r="1161" spans="1:8">
      <c r="A1161" t="s">
        <v>108</v>
      </c>
      <c r="B1161" t="s">
        <v>1914</v>
      </c>
      <c r="C1161">
        <v>16</v>
      </c>
      <c r="D1161">
        <v>128</v>
      </c>
      <c r="E1161" t="s">
        <v>1895</v>
      </c>
      <c r="F1161">
        <v>2816</v>
      </c>
      <c r="G1161">
        <v>1</v>
      </c>
      <c r="H1161" t="s">
        <v>1922</v>
      </c>
    </row>
    <row r="1162" spans="1:8">
      <c r="A1162" t="s">
        <v>108</v>
      </c>
      <c r="B1162" t="s">
        <v>1914</v>
      </c>
      <c r="C1162">
        <v>24</v>
      </c>
      <c r="D1162">
        <v>192</v>
      </c>
      <c r="E1162" t="s">
        <v>1965</v>
      </c>
      <c r="F1162">
        <v>4224</v>
      </c>
      <c r="G1162">
        <v>1</v>
      </c>
      <c r="H1162" t="s">
        <v>2190</v>
      </c>
    </row>
    <row r="1163" spans="1:8">
      <c r="A1163" t="s">
        <v>108</v>
      </c>
      <c r="B1163" t="s">
        <v>1914</v>
      </c>
      <c r="C1163">
        <v>32</v>
      </c>
      <c r="D1163">
        <v>256</v>
      </c>
      <c r="E1163" t="s">
        <v>1897</v>
      </c>
      <c r="F1163">
        <v>5632</v>
      </c>
      <c r="G1163">
        <v>1</v>
      </c>
      <c r="H1163" t="s">
        <v>1924</v>
      </c>
    </row>
    <row r="1164" spans="1:8">
      <c r="A1164" t="s">
        <v>108</v>
      </c>
      <c r="B1164" t="s">
        <v>1914</v>
      </c>
      <c r="C1164">
        <v>64</v>
      </c>
      <c r="D1164">
        <v>512</v>
      </c>
      <c r="E1164" t="s">
        <v>1901</v>
      </c>
      <c r="F1164">
        <v>11264</v>
      </c>
      <c r="G1164">
        <v>1</v>
      </c>
      <c r="H1164" t="s">
        <v>1925</v>
      </c>
    </row>
    <row r="1165" spans="1:8">
      <c r="A1165" t="s">
        <v>108</v>
      </c>
      <c r="B1165" t="s">
        <v>1914</v>
      </c>
      <c r="C1165">
        <v>84</v>
      </c>
      <c r="D1165">
        <v>700</v>
      </c>
      <c r="E1165" t="s">
        <v>2191</v>
      </c>
      <c r="F1165">
        <v>15232</v>
      </c>
      <c r="G1165">
        <v>1</v>
      </c>
      <c r="H1165" t="s">
        <v>2192</v>
      </c>
    </row>
    <row r="1166" spans="1:8">
      <c r="A1166" t="s">
        <v>108</v>
      </c>
      <c r="B1166" t="s">
        <v>1926</v>
      </c>
      <c r="C1166">
        <v>1</v>
      </c>
      <c r="D1166">
        <v>8</v>
      </c>
      <c r="E1166" t="s">
        <v>1887</v>
      </c>
      <c r="F1166">
        <v>176</v>
      </c>
      <c r="G1166">
        <v>1</v>
      </c>
      <c r="H1166" t="s">
        <v>1927</v>
      </c>
    </row>
    <row r="1167" spans="1:8">
      <c r="A1167" t="s">
        <v>108</v>
      </c>
      <c r="B1167" t="s">
        <v>1926</v>
      </c>
      <c r="C1167">
        <v>2</v>
      </c>
      <c r="D1167">
        <v>16</v>
      </c>
      <c r="E1167" t="s">
        <v>1916</v>
      </c>
      <c r="F1167">
        <v>352</v>
      </c>
      <c r="G1167">
        <v>1</v>
      </c>
      <c r="H1167" t="s">
        <v>1929</v>
      </c>
    </row>
    <row r="1168" spans="1:8">
      <c r="A1168" t="s">
        <v>108</v>
      </c>
      <c r="B1168" t="s">
        <v>1926</v>
      </c>
      <c r="C1168">
        <v>4</v>
      </c>
      <c r="D1168">
        <v>32</v>
      </c>
      <c r="E1168" t="s">
        <v>1891</v>
      </c>
      <c r="F1168">
        <v>704</v>
      </c>
      <c r="G1168">
        <v>1</v>
      </c>
      <c r="H1168" t="s">
        <v>1930</v>
      </c>
    </row>
    <row r="1169" spans="1:8">
      <c r="A1169" t="s">
        <v>108</v>
      </c>
      <c r="B1169" t="s">
        <v>1926</v>
      </c>
      <c r="C1169">
        <v>8</v>
      </c>
      <c r="D1169">
        <v>64</v>
      </c>
      <c r="E1169" t="s">
        <v>1893</v>
      </c>
      <c r="F1169">
        <v>1408</v>
      </c>
      <c r="G1169">
        <v>1</v>
      </c>
      <c r="H1169" t="s">
        <v>1931</v>
      </c>
    </row>
    <row r="1170" spans="1:8">
      <c r="A1170" t="s">
        <v>108</v>
      </c>
      <c r="B1170" t="s">
        <v>1926</v>
      </c>
      <c r="C1170">
        <v>12</v>
      </c>
      <c r="D1170">
        <v>96</v>
      </c>
      <c r="E1170" t="s">
        <v>1920</v>
      </c>
      <c r="F1170">
        <v>2112</v>
      </c>
      <c r="G1170">
        <v>1</v>
      </c>
      <c r="H1170" t="s">
        <v>1932</v>
      </c>
    </row>
    <row r="1171" spans="1:8">
      <c r="A1171" t="s">
        <v>108</v>
      </c>
      <c r="B1171" t="s">
        <v>1926</v>
      </c>
      <c r="C1171">
        <v>12</v>
      </c>
      <c r="D1171">
        <v>144</v>
      </c>
      <c r="E1171" t="s">
        <v>1933</v>
      </c>
      <c r="F1171">
        <v>2880</v>
      </c>
      <c r="G1171">
        <v>1</v>
      </c>
      <c r="H1171" t="s">
        <v>1934</v>
      </c>
    </row>
    <row r="1172" spans="1:8">
      <c r="A1172" t="s">
        <v>108</v>
      </c>
      <c r="B1172" t="s">
        <v>1926</v>
      </c>
      <c r="C1172">
        <v>16</v>
      </c>
      <c r="D1172">
        <v>128</v>
      </c>
      <c r="E1172" t="s">
        <v>1895</v>
      </c>
      <c r="F1172">
        <v>2816</v>
      </c>
      <c r="G1172">
        <v>1</v>
      </c>
      <c r="H1172" t="s">
        <v>1935</v>
      </c>
    </row>
    <row r="1173" spans="1:8">
      <c r="A1173" t="s">
        <v>108</v>
      </c>
      <c r="B1173" t="s">
        <v>1926</v>
      </c>
      <c r="C1173">
        <v>16</v>
      </c>
      <c r="D1173">
        <v>192</v>
      </c>
      <c r="E1173" t="s">
        <v>1936</v>
      </c>
      <c r="F1173">
        <v>3840</v>
      </c>
      <c r="G1173">
        <v>1</v>
      </c>
      <c r="H1173" t="s">
        <v>1937</v>
      </c>
    </row>
    <row r="1174" spans="1:8">
      <c r="A1174" t="s">
        <v>108</v>
      </c>
      <c r="B1174" t="s">
        <v>1926</v>
      </c>
      <c r="C1174">
        <v>32</v>
      </c>
      <c r="D1174">
        <v>256</v>
      </c>
      <c r="E1174" t="s">
        <v>1897</v>
      </c>
      <c r="F1174">
        <v>5632</v>
      </c>
      <c r="G1174">
        <v>1</v>
      </c>
      <c r="H1174" t="s">
        <v>1938</v>
      </c>
    </row>
    <row r="1175" spans="1:8">
      <c r="A1175" t="s">
        <v>108</v>
      </c>
      <c r="B1175" t="s">
        <v>1926</v>
      </c>
      <c r="C1175">
        <v>32</v>
      </c>
      <c r="D1175">
        <v>384</v>
      </c>
      <c r="E1175" t="s">
        <v>1939</v>
      </c>
      <c r="F1175">
        <v>7680</v>
      </c>
      <c r="G1175">
        <v>1</v>
      </c>
      <c r="H1175" t="s">
        <v>1940</v>
      </c>
    </row>
    <row r="1176" spans="1:8">
      <c r="A1176" t="s">
        <v>108</v>
      </c>
      <c r="B1176" t="s">
        <v>1926</v>
      </c>
      <c r="C1176">
        <v>64</v>
      </c>
      <c r="D1176">
        <v>512</v>
      </c>
      <c r="E1176" t="s">
        <v>1901</v>
      </c>
      <c r="F1176">
        <v>11264</v>
      </c>
      <c r="G1176">
        <v>1</v>
      </c>
      <c r="H1176" t="s">
        <v>1941</v>
      </c>
    </row>
    <row r="1177" spans="1:8">
      <c r="A1177" t="s">
        <v>108</v>
      </c>
      <c r="B1177" t="s">
        <v>1926</v>
      </c>
      <c r="C1177">
        <v>72</v>
      </c>
      <c r="D1177">
        <v>648</v>
      </c>
      <c r="E1177" t="s">
        <v>1943</v>
      </c>
      <c r="F1177">
        <v>13824</v>
      </c>
      <c r="G1177">
        <v>1</v>
      </c>
      <c r="H1177" t="s">
        <v>1944</v>
      </c>
    </row>
    <row r="1178" spans="1:8">
      <c r="A1178" t="s">
        <v>108</v>
      </c>
      <c r="B1178" t="s">
        <v>1957</v>
      </c>
      <c r="C1178">
        <v>1</v>
      </c>
      <c r="D1178">
        <v>8</v>
      </c>
      <c r="E1178" t="s">
        <v>1887</v>
      </c>
      <c r="F1178">
        <v>176</v>
      </c>
      <c r="G1178">
        <v>1</v>
      </c>
      <c r="H1178" t="s">
        <v>1958</v>
      </c>
    </row>
    <row r="1179" spans="1:8">
      <c r="A1179" t="s">
        <v>108</v>
      </c>
      <c r="B1179" t="s">
        <v>1957</v>
      </c>
      <c r="C1179">
        <v>2</v>
      </c>
      <c r="D1179">
        <v>16</v>
      </c>
      <c r="E1179" t="s">
        <v>1916</v>
      </c>
      <c r="F1179">
        <v>352</v>
      </c>
      <c r="G1179">
        <v>1</v>
      </c>
      <c r="H1179" t="s">
        <v>1959</v>
      </c>
    </row>
    <row r="1180" spans="1:8">
      <c r="A1180" t="s">
        <v>108</v>
      </c>
      <c r="B1180" t="s">
        <v>1957</v>
      </c>
      <c r="C1180">
        <v>4</v>
      </c>
      <c r="D1180">
        <v>32</v>
      </c>
      <c r="E1180" t="s">
        <v>1891</v>
      </c>
      <c r="F1180">
        <v>704</v>
      </c>
      <c r="G1180">
        <v>1</v>
      </c>
      <c r="H1180" t="s">
        <v>1961</v>
      </c>
    </row>
    <row r="1181" spans="1:8">
      <c r="A1181" t="s">
        <v>108</v>
      </c>
      <c r="B1181" t="s">
        <v>1957</v>
      </c>
      <c r="C1181">
        <v>8</v>
      </c>
      <c r="D1181">
        <v>64</v>
      </c>
      <c r="E1181" t="s">
        <v>1893</v>
      </c>
      <c r="F1181">
        <v>1408</v>
      </c>
      <c r="G1181">
        <v>1</v>
      </c>
      <c r="H1181" t="s">
        <v>1962</v>
      </c>
    </row>
    <row r="1182" spans="1:8">
      <c r="A1182" t="s">
        <v>108</v>
      </c>
      <c r="B1182" t="s">
        <v>1957</v>
      </c>
      <c r="C1182">
        <v>12</v>
      </c>
      <c r="D1182">
        <v>96</v>
      </c>
      <c r="E1182" t="s">
        <v>1920</v>
      </c>
      <c r="F1182">
        <v>2112</v>
      </c>
      <c r="G1182">
        <v>1</v>
      </c>
      <c r="H1182" t="s">
        <v>1963</v>
      </c>
    </row>
    <row r="1183" spans="1:8">
      <c r="A1183" t="s">
        <v>108</v>
      </c>
      <c r="B1183" t="s">
        <v>1957</v>
      </c>
      <c r="C1183">
        <v>16</v>
      </c>
      <c r="D1183">
        <v>128</v>
      </c>
      <c r="E1183" t="s">
        <v>1895</v>
      </c>
      <c r="F1183">
        <v>2816</v>
      </c>
      <c r="G1183">
        <v>1</v>
      </c>
      <c r="H1183" t="s">
        <v>1964</v>
      </c>
    </row>
    <row r="1184" spans="1:8">
      <c r="A1184" t="s">
        <v>108</v>
      </c>
      <c r="B1184" t="s">
        <v>1957</v>
      </c>
      <c r="C1184">
        <v>24</v>
      </c>
      <c r="D1184">
        <v>192</v>
      </c>
      <c r="E1184" t="s">
        <v>1965</v>
      </c>
      <c r="F1184">
        <v>4224</v>
      </c>
      <c r="G1184">
        <v>1</v>
      </c>
      <c r="H1184" t="s">
        <v>1966</v>
      </c>
    </row>
    <row r="1185" spans="1:8">
      <c r="A1185" t="s">
        <v>108</v>
      </c>
      <c r="B1185" t="s">
        <v>1957</v>
      </c>
      <c r="C1185">
        <v>32</v>
      </c>
      <c r="D1185">
        <v>256</v>
      </c>
      <c r="E1185" t="s">
        <v>1897</v>
      </c>
      <c r="F1185">
        <v>5632</v>
      </c>
      <c r="G1185">
        <v>1</v>
      </c>
      <c r="H1185" t="s">
        <v>1967</v>
      </c>
    </row>
    <row r="1186" spans="1:8">
      <c r="A1186" t="s">
        <v>108</v>
      </c>
      <c r="B1186" t="s">
        <v>1957</v>
      </c>
      <c r="C1186">
        <v>48</v>
      </c>
      <c r="D1186">
        <v>384</v>
      </c>
      <c r="E1186" t="s">
        <v>1912</v>
      </c>
      <c r="F1186">
        <v>8448</v>
      </c>
      <c r="G1186">
        <v>1</v>
      </c>
      <c r="H1186" t="s">
        <v>1968</v>
      </c>
    </row>
    <row r="1187" spans="1:8">
      <c r="A1187" t="s">
        <v>108</v>
      </c>
      <c r="B1187" t="s">
        <v>1957</v>
      </c>
      <c r="C1187">
        <v>56</v>
      </c>
      <c r="D1187">
        <v>448</v>
      </c>
      <c r="E1187" t="s">
        <v>1969</v>
      </c>
      <c r="F1187">
        <v>9856</v>
      </c>
      <c r="G1187">
        <v>1</v>
      </c>
      <c r="H1187" t="s">
        <v>1970</v>
      </c>
    </row>
    <row r="1188" spans="1:8">
      <c r="A1188" t="s">
        <v>108</v>
      </c>
      <c r="B1188" t="s">
        <v>1971</v>
      </c>
      <c r="C1188">
        <v>1</v>
      </c>
      <c r="D1188">
        <v>8</v>
      </c>
      <c r="E1188" t="s">
        <v>1887</v>
      </c>
      <c r="F1188">
        <v>165</v>
      </c>
      <c r="G1188">
        <v>1</v>
      </c>
      <c r="H1188" t="s">
        <v>1972</v>
      </c>
    </row>
    <row r="1189" spans="1:8">
      <c r="A1189" t="s">
        <v>108</v>
      </c>
      <c r="B1189" t="s">
        <v>1971</v>
      </c>
      <c r="C1189">
        <v>2</v>
      </c>
      <c r="D1189">
        <v>16</v>
      </c>
      <c r="E1189" t="s">
        <v>1916</v>
      </c>
      <c r="F1189">
        <v>330</v>
      </c>
      <c r="G1189">
        <v>1</v>
      </c>
      <c r="H1189" t="s">
        <v>1974</v>
      </c>
    </row>
    <row r="1190" spans="1:8">
      <c r="A1190" t="s">
        <v>108</v>
      </c>
      <c r="B1190" t="s">
        <v>1971</v>
      </c>
      <c r="C1190">
        <v>4</v>
      </c>
      <c r="D1190">
        <v>32</v>
      </c>
      <c r="E1190" t="s">
        <v>1891</v>
      </c>
      <c r="F1190">
        <v>660</v>
      </c>
      <c r="G1190">
        <v>1</v>
      </c>
      <c r="H1190" t="s">
        <v>1975</v>
      </c>
    </row>
    <row r="1191" spans="1:8">
      <c r="A1191" t="s">
        <v>108</v>
      </c>
      <c r="B1191" t="s">
        <v>1971</v>
      </c>
      <c r="C1191">
        <v>8</v>
      </c>
      <c r="D1191">
        <v>64</v>
      </c>
      <c r="E1191" t="s">
        <v>1893</v>
      </c>
      <c r="F1191">
        <v>1320</v>
      </c>
      <c r="G1191">
        <v>1</v>
      </c>
      <c r="H1191" t="s">
        <v>1976</v>
      </c>
    </row>
    <row r="1192" spans="1:8">
      <c r="A1192" t="s">
        <v>108</v>
      </c>
      <c r="B1192" t="s">
        <v>1971</v>
      </c>
      <c r="C1192">
        <v>12</v>
      </c>
      <c r="D1192">
        <v>96</v>
      </c>
      <c r="E1192" t="s">
        <v>1920</v>
      </c>
      <c r="F1192">
        <v>1980</v>
      </c>
      <c r="G1192">
        <v>1</v>
      </c>
      <c r="H1192" t="s">
        <v>1977</v>
      </c>
    </row>
    <row r="1193" spans="1:8">
      <c r="A1193" t="s">
        <v>108</v>
      </c>
      <c r="B1193" t="s">
        <v>1971</v>
      </c>
      <c r="C1193">
        <v>16</v>
      </c>
      <c r="D1193">
        <v>128</v>
      </c>
      <c r="E1193" t="s">
        <v>1895</v>
      </c>
      <c r="F1193">
        <v>2640</v>
      </c>
      <c r="G1193">
        <v>1</v>
      </c>
      <c r="H1193" t="s">
        <v>1978</v>
      </c>
    </row>
    <row r="1194" spans="1:8">
      <c r="A1194" t="s">
        <v>108</v>
      </c>
      <c r="B1194" t="s">
        <v>1971</v>
      </c>
      <c r="C1194">
        <v>24</v>
      </c>
      <c r="D1194">
        <v>192</v>
      </c>
      <c r="E1194" t="s">
        <v>1965</v>
      </c>
      <c r="F1194">
        <v>3960</v>
      </c>
      <c r="G1194">
        <v>1</v>
      </c>
      <c r="H1194" t="s">
        <v>1979</v>
      </c>
    </row>
    <row r="1195" spans="1:8">
      <c r="A1195" t="s">
        <v>108</v>
      </c>
      <c r="B1195" t="s">
        <v>1971</v>
      </c>
      <c r="C1195">
        <v>32</v>
      </c>
      <c r="D1195">
        <v>256</v>
      </c>
      <c r="E1195" t="s">
        <v>1897</v>
      </c>
      <c r="F1195">
        <v>5280</v>
      </c>
      <c r="G1195">
        <v>1</v>
      </c>
      <c r="H1195" t="s">
        <v>1980</v>
      </c>
    </row>
    <row r="1196" spans="1:8">
      <c r="A1196" t="s">
        <v>108</v>
      </c>
      <c r="B1196" t="s">
        <v>1981</v>
      </c>
      <c r="C1196">
        <v>4</v>
      </c>
      <c r="D1196">
        <v>8</v>
      </c>
      <c r="E1196" t="s">
        <v>1616</v>
      </c>
      <c r="F1196">
        <v>376</v>
      </c>
      <c r="G1196">
        <v>1</v>
      </c>
      <c r="H1196" t="s">
        <v>1982</v>
      </c>
    </row>
    <row r="1197" spans="1:8">
      <c r="A1197" t="s">
        <v>108</v>
      </c>
      <c r="B1197" t="s">
        <v>1981</v>
      </c>
      <c r="C1197">
        <v>4</v>
      </c>
      <c r="D1197">
        <v>16</v>
      </c>
      <c r="E1197" t="s">
        <v>1618</v>
      </c>
      <c r="F1197">
        <v>564</v>
      </c>
      <c r="G1197">
        <v>1</v>
      </c>
      <c r="H1197" t="s">
        <v>1983</v>
      </c>
    </row>
    <row r="1198" spans="1:8">
      <c r="A1198" t="s">
        <v>108</v>
      </c>
      <c r="B1198" t="s">
        <v>1981</v>
      </c>
      <c r="C1198">
        <v>8</v>
      </c>
      <c r="D1198">
        <v>16</v>
      </c>
      <c r="E1198" t="s">
        <v>1620</v>
      </c>
      <c r="F1198">
        <v>752</v>
      </c>
      <c r="G1198">
        <v>1</v>
      </c>
      <c r="H1198" t="s">
        <v>1984</v>
      </c>
    </row>
    <row r="1199" spans="1:8">
      <c r="A1199" t="s">
        <v>108</v>
      </c>
      <c r="B1199" t="s">
        <v>1981</v>
      </c>
      <c r="C1199">
        <v>8</v>
      </c>
      <c r="D1199">
        <v>32</v>
      </c>
      <c r="E1199" t="s">
        <v>1622</v>
      </c>
      <c r="F1199">
        <v>1128</v>
      </c>
      <c r="G1199">
        <v>1</v>
      </c>
      <c r="H1199" t="s">
        <v>1985</v>
      </c>
    </row>
    <row r="1200" spans="1:8">
      <c r="A1200" t="s">
        <v>108</v>
      </c>
      <c r="B1200" t="s">
        <v>1981</v>
      </c>
      <c r="C1200">
        <v>16</v>
      </c>
      <c r="D1200">
        <v>32</v>
      </c>
      <c r="E1200" t="s">
        <v>1624</v>
      </c>
      <c r="F1200">
        <v>1504</v>
      </c>
      <c r="G1200">
        <v>1</v>
      </c>
      <c r="H1200" t="s">
        <v>1986</v>
      </c>
    </row>
    <row r="1201" spans="1:8">
      <c r="A1201" t="s">
        <v>108</v>
      </c>
      <c r="B1201" t="s">
        <v>1981</v>
      </c>
      <c r="C1201">
        <v>16</v>
      </c>
      <c r="D1201">
        <v>64</v>
      </c>
      <c r="E1201" t="s">
        <v>1626</v>
      </c>
      <c r="F1201">
        <v>2256</v>
      </c>
      <c r="G1201">
        <v>1</v>
      </c>
      <c r="H1201" t="s">
        <v>1987</v>
      </c>
    </row>
    <row r="1202" spans="1:8">
      <c r="A1202" t="s">
        <v>108</v>
      </c>
      <c r="B1202" t="s">
        <v>1981</v>
      </c>
      <c r="C1202">
        <v>32</v>
      </c>
      <c r="D1202">
        <v>128</v>
      </c>
      <c r="E1202" t="s">
        <v>1630</v>
      </c>
      <c r="F1202">
        <v>4512</v>
      </c>
      <c r="G1202">
        <v>1</v>
      </c>
      <c r="H1202" t="s">
        <v>1988</v>
      </c>
    </row>
    <row r="1203" spans="1:8">
      <c r="A1203" t="s">
        <v>108</v>
      </c>
      <c r="B1203" t="s">
        <v>1981</v>
      </c>
      <c r="C1203">
        <v>46</v>
      </c>
      <c r="D1203">
        <v>216</v>
      </c>
      <c r="E1203" t="s">
        <v>1989</v>
      </c>
      <c r="F1203">
        <v>7238</v>
      </c>
      <c r="G1203">
        <v>1</v>
      </c>
      <c r="H1203" t="s">
        <v>1990</v>
      </c>
    </row>
    <row r="1204" spans="1:8">
      <c r="A1204" t="s">
        <v>108</v>
      </c>
      <c r="B1204" t="s">
        <v>1981</v>
      </c>
      <c r="C1204">
        <v>64</v>
      </c>
      <c r="D1204">
        <v>256</v>
      </c>
      <c r="E1204" t="s">
        <v>1640</v>
      </c>
      <c r="F1204">
        <v>9024</v>
      </c>
      <c r="G1204">
        <v>1</v>
      </c>
      <c r="H1204" t="s">
        <v>1991</v>
      </c>
    </row>
    <row r="1205" spans="1:8">
      <c r="A1205" t="s">
        <v>108</v>
      </c>
      <c r="B1205" t="s">
        <v>1981</v>
      </c>
      <c r="C1205">
        <v>80</v>
      </c>
      <c r="D1205">
        <v>320</v>
      </c>
      <c r="E1205" t="s">
        <v>1719</v>
      </c>
      <c r="F1205">
        <v>11280</v>
      </c>
      <c r="G1205">
        <v>1</v>
      </c>
      <c r="H1205" t="s">
        <v>1992</v>
      </c>
    </row>
    <row r="1206" spans="1:8">
      <c r="A1206" t="s">
        <v>108</v>
      </c>
      <c r="B1206" t="s">
        <v>1981</v>
      </c>
      <c r="C1206">
        <v>92</v>
      </c>
      <c r="D1206">
        <v>432</v>
      </c>
      <c r="E1206" t="s">
        <v>1993</v>
      </c>
      <c r="F1206">
        <v>14476</v>
      </c>
      <c r="G1206">
        <v>1</v>
      </c>
      <c r="H1206" t="s">
        <v>1994</v>
      </c>
    </row>
    <row r="1207" spans="1:8">
      <c r="A1207" t="s">
        <v>108</v>
      </c>
      <c r="B1207" t="s">
        <v>1996</v>
      </c>
      <c r="C1207">
        <v>4</v>
      </c>
      <c r="D1207">
        <v>8</v>
      </c>
      <c r="E1207" t="s">
        <v>1616</v>
      </c>
      <c r="F1207">
        <v>400</v>
      </c>
      <c r="G1207">
        <v>1</v>
      </c>
      <c r="H1207" t="s">
        <v>1997</v>
      </c>
    </row>
    <row r="1208" spans="1:8">
      <c r="A1208" t="s">
        <v>108</v>
      </c>
      <c r="B1208" t="s">
        <v>1996</v>
      </c>
      <c r="C1208">
        <v>4</v>
      </c>
      <c r="D1208">
        <v>16</v>
      </c>
      <c r="E1208" t="s">
        <v>1618</v>
      </c>
      <c r="F1208">
        <v>600</v>
      </c>
      <c r="G1208">
        <v>1</v>
      </c>
      <c r="H1208" t="s">
        <v>1998</v>
      </c>
    </row>
    <row r="1209" spans="1:8">
      <c r="A1209" t="s">
        <v>108</v>
      </c>
      <c r="B1209" t="s">
        <v>1996</v>
      </c>
      <c r="C1209">
        <v>8</v>
      </c>
      <c r="D1209">
        <v>16</v>
      </c>
      <c r="E1209" t="s">
        <v>1620</v>
      </c>
      <c r="F1209">
        <v>800</v>
      </c>
      <c r="G1209">
        <v>1</v>
      </c>
      <c r="H1209" t="s">
        <v>1999</v>
      </c>
    </row>
    <row r="1210" spans="1:8">
      <c r="A1210" t="s">
        <v>108</v>
      </c>
      <c r="B1210" t="s">
        <v>1996</v>
      </c>
      <c r="C1210">
        <v>8</v>
      </c>
      <c r="D1210">
        <v>32</v>
      </c>
      <c r="E1210" t="s">
        <v>1622</v>
      </c>
      <c r="F1210">
        <v>1200</v>
      </c>
      <c r="G1210">
        <v>1</v>
      </c>
      <c r="H1210" t="s">
        <v>2000</v>
      </c>
    </row>
    <row r="1211" spans="1:8">
      <c r="A1211" t="s">
        <v>108</v>
      </c>
      <c r="B1211" t="s">
        <v>1996</v>
      </c>
      <c r="C1211">
        <v>16</v>
      </c>
      <c r="D1211">
        <v>32</v>
      </c>
      <c r="E1211" t="s">
        <v>1624</v>
      </c>
      <c r="F1211">
        <v>1600</v>
      </c>
      <c r="G1211">
        <v>1</v>
      </c>
      <c r="H1211" t="s">
        <v>2001</v>
      </c>
    </row>
    <row r="1212" spans="1:8">
      <c r="A1212" t="s">
        <v>108</v>
      </c>
      <c r="B1212" t="s">
        <v>1996</v>
      </c>
      <c r="C1212">
        <v>16</v>
      </c>
      <c r="D1212">
        <v>64</v>
      </c>
      <c r="E1212" t="s">
        <v>1626</v>
      </c>
      <c r="F1212">
        <v>2400</v>
      </c>
      <c r="G1212">
        <v>1</v>
      </c>
      <c r="H1212" t="s">
        <v>2002</v>
      </c>
    </row>
    <row r="1213" spans="1:8">
      <c r="A1213" t="s">
        <v>108</v>
      </c>
      <c r="B1213" t="s">
        <v>1996</v>
      </c>
      <c r="C1213">
        <v>32</v>
      </c>
      <c r="D1213">
        <v>64</v>
      </c>
      <c r="E1213" t="s">
        <v>1628</v>
      </c>
      <c r="F1213">
        <v>3200</v>
      </c>
      <c r="G1213">
        <v>1</v>
      </c>
      <c r="H1213" t="s">
        <v>2003</v>
      </c>
    </row>
    <row r="1214" spans="1:8">
      <c r="A1214" t="s">
        <v>108</v>
      </c>
      <c r="B1214" t="s">
        <v>1996</v>
      </c>
      <c r="C1214">
        <v>32</v>
      </c>
      <c r="D1214">
        <v>128</v>
      </c>
      <c r="E1214" t="s">
        <v>1630</v>
      </c>
      <c r="F1214">
        <v>4800</v>
      </c>
      <c r="G1214">
        <v>1</v>
      </c>
      <c r="H1214" t="s">
        <v>2004</v>
      </c>
    </row>
    <row r="1215" spans="1:8">
      <c r="A1215" t="s">
        <v>108</v>
      </c>
      <c r="B1215" t="s">
        <v>1996</v>
      </c>
      <c r="C1215">
        <v>48</v>
      </c>
      <c r="D1215">
        <v>96</v>
      </c>
      <c r="E1215" t="s">
        <v>1634</v>
      </c>
      <c r="F1215">
        <v>4800</v>
      </c>
      <c r="G1215">
        <v>1</v>
      </c>
      <c r="H1215" t="s">
        <v>2005</v>
      </c>
    </row>
    <row r="1216" spans="1:8">
      <c r="A1216" t="s">
        <v>108</v>
      </c>
      <c r="B1216" t="s">
        <v>1996</v>
      </c>
      <c r="C1216">
        <v>48</v>
      </c>
      <c r="D1216">
        <v>192</v>
      </c>
      <c r="E1216" t="s">
        <v>1636</v>
      </c>
      <c r="F1216">
        <v>7200</v>
      </c>
      <c r="G1216">
        <v>1</v>
      </c>
      <c r="H1216" t="s">
        <v>2006</v>
      </c>
    </row>
    <row r="1217" spans="1:8">
      <c r="A1217" t="s">
        <v>108</v>
      </c>
      <c r="B1217" t="s">
        <v>1996</v>
      </c>
      <c r="C1217">
        <v>52</v>
      </c>
      <c r="D1217">
        <v>184</v>
      </c>
      <c r="E1217" t="s">
        <v>2007</v>
      </c>
      <c r="F1217">
        <v>7200</v>
      </c>
      <c r="G1217">
        <v>1</v>
      </c>
      <c r="H1217" t="s">
        <v>2008</v>
      </c>
    </row>
    <row r="1218" spans="1:8">
      <c r="A1218" t="s">
        <v>108</v>
      </c>
      <c r="B1218" t="s">
        <v>1996</v>
      </c>
      <c r="C1218">
        <v>64</v>
      </c>
      <c r="D1218">
        <v>128</v>
      </c>
      <c r="E1218" t="s">
        <v>1659</v>
      </c>
      <c r="F1218">
        <v>6400</v>
      </c>
      <c r="G1218">
        <v>1</v>
      </c>
      <c r="H1218" t="s">
        <v>2009</v>
      </c>
    </row>
    <row r="1219" spans="1:8">
      <c r="A1219" t="s">
        <v>108</v>
      </c>
      <c r="B1219" t="s">
        <v>1996</v>
      </c>
      <c r="C1219">
        <v>64</v>
      </c>
      <c r="D1219">
        <v>256</v>
      </c>
      <c r="E1219" t="s">
        <v>1640</v>
      </c>
      <c r="F1219">
        <v>9600</v>
      </c>
      <c r="G1219">
        <v>1</v>
      </c>
      <c r="H1219" t="s">
        <v>2011</v>
      </c>
    </row>
    <row r="1220" spans="1:8">
      <c r="A1220" t="s">
        <v>108</v>
      </c>
      <c r="B1220" t="s">
        <v>1996</v>
      </c>
      <c r="C1220">
        <v>104</v>
      </c>
      <c r="D1220">
        <v>368</v>
      </c>
      <c r="E1220" t="s">
        <v>2012</v>
      </c>
      <c r="F1220">
        <v>14400</v>
      </c>
      <c r="G1220">
        <v>1</v>
      </c>
      <c r="H1220" t="s">
        <v>2013</v>
      </c>
    </row>
    <row r="1221" spans="1:8">
      <c r="A1221" t="s">
        <v>108</v>
      </c>
      <c r="B1221" t="s">
        <v>2014</v>
      </c>
      <c r="C1221">
        <v>4</v>
      </c>
      <c r="D1221">
        <v>8</v>
      </c>
      <c r="E1221" t="s">
        <v>1616</v>
      </c>
      <c r="F1221">
        <v>452</v>
      </c>
      <c r="G1221">
        <v>1</v>
      </c>
      <c r="H1221" t="s">
        <v>2015</v>
      </c>
    </row>
    <row r="1222" spans="1:8">
      <c r="A1222" t="s">
        <v>108</v>
      </c>
      <c r="B1222" t="s">
        <v>2014</v>
      </c>
      <c r="C1222">
        <v>4</v>
      </c>
      <c r="D1222">
        <v>16</v>
      </c>
      <c r="E1222" t="s">
        <v>1618</v>
      </c>
      <c r="F1222">
        <v>678</v>
      </c>
      <c r="G1222">
        <v>1</v>
      </c>
      <c r="H1222" t="s">
        <v>2016</v>
      </c>
    </row>
    <row r="1223" spans="1:8">
      <c r="A1223" t="s">
        <v>108</v>
      </c>
      <c r="B1223" t="s">
        <v>2014</v>
      </c>
      <c r="C1223">
        <v>8</v>
      </c>
      <c r="D1223">
        <v>16</v>
      </c>
      <c r="E1223" t="s">
        <v>1620</v>
      </c>
      <c r="F1223">
        <v>904</v>
      </c>
      <c r="G1223">
        <v>1</v>
      </c>
      <c r="H1223" t="s">
        <v>2017</v>
      </c>
    </row>
    <row r="1224" spans="1:8">
      <c r="A1224" t="s">
        <v>108</v>
      </c>
      <c r="B1224" t="s">
        <v>2014</v>
      </c>
      <c r="C1224">
        <v>8</v>
      </c>
      <c r="D1224">
        <v>32</v>
      </c>
      <c r="E1224" t="s">
        <v>1622</v>
      </c>
      <c r="F1224">
        <v>1356</v>
      </c>
      <c r="G1224">
        <v>1</v>
      </c>
      <c r="H1224" t="s">
        <v>2019</v>
      </c>
    </row>
    <row r="1225" spans="1:8">
      <c r="A1225" t="s">
        <v>108</v>
      </c>
      <c r="B1225" t="s">
        <v>2014</v>
      </c>
      <c r="C1225">
        <v>16</v>
      </c>
      <c r="D1225">
        <v>32</v>
      </c>
      <c r="E1225" t="s">
        <v>1624</v>
      </c>
      <c r="F1225">
        <v>1808</v>
      </c>
      <c r="G1225">
        <v>1</v>
      </c>
      <c r="H1225" t="s">
        <v>2020</v>
      </c>
    </row>
    <row r="1226" spans="1:8">
      <c r="A1226" t="s">
        <v>108</v>
      </c>
      <c r="B1226" t="s">
        <v>2014</v>
      </c>
      <c r="C1226">
        <v>16</v>
      </c>
      <c r="D1226">
        <v>64</v>
      </c>
      <c r="E1226" t="s">
        <v>1626</v>
      </c>
      <c r="F1226">
        <v>2712</v>
      </c>
      <c r="G1226">
        <v>1</v>
      </c>
      <c r="H1226" t="s">
        <v>2021</v>
      </c>
    </row>
    <row r="1227" spans="1:8">
      <c r="A1227" t="s">
        <v>108</v>
      </c>
      <c r="B1227" t="s">
        <v>2014</v>
      </c>
      <c r="C1227">
        <v>32</v>
      </c>
      <c r="D1227">
        <v>174</v>
      </c>
      <c r="E1227" t="s">
        <v>2022</v>
      </c>
      <c r="F1227">
        <v>6723.5</v>
      </c>
      <c r="G1227">
        <v>1</v>
      </c>
      <c r="H1227" t="s">
        <v>2023</v>
      </c>
    </row>
    <row r="1228" spans="1:8">
      <c r="A1228" t="s">
        <v>108</v>
      </c>
      <c r="B1228" t="s">
        <v>2014</v>
      </c>
      <c r="C1228">
        <v>64</v>
      </c>
      <c r="D1228">
        <v>348</v>
      </c>
      <c r="E1228" t="s">
        <v>2024</v>
      </c>
      <c r="F1228">
        <v>13447</v>
      </c>
      <c r="G1228">
        <v>1</v>
      </c>
      <c r="H1228" t="s">
        <v>2025</v>
      </c>
    </row>
    <row r="1229" spans="1:8">
      <c r="A1229" t="s">
        <v>108</v>
      </c>
      <c r="B1229" t="s">
        <v>2026</v>
      </c>
      <c r="C1229">
        <v>4</v>
      </c>
      <c r="D1229">
        <v>8</v>
      </c>
      <c r="E1229" t="s">
        <v>1616</v>
      </c>
      <c r="F1229">
        <v>452</v>
      </c>
      <c r="G1229">
        <v>1</v>
      </c>
      <c r="H1229" t="s">
        <v>2027</v>
      </c>
    </row>
    <row r="1230" spans="1:8">
      <c r="A1230" t="s">
        <v>108</v>
      </c>
      <c r="B1230" t="s">
        <v>2026</v>
      </c>
      <c r="C1230">
        <v>4</v>
      </c>
      <c r="D1230">
        <v>16</v>
      </c>
      <c r="E1230" t="s">
        <v>1618</v>
      </c>
      <c r="F1230">
        <v>678</v>
      </c>
      <c r="G1230">
        <v>1</v>
      </c>
      <c r="H1230" t="s">
        <v>2028</v>
      </c>
    </row>
    <row r="1231" spans="1:8">
      <c r="A1231" t="s">
        <v>108</v>
      </c>
      <c r="B1231" t="s">
        <v>2026</v>
      </c>
      <c r="C1231">
        <v>8</v>
      </c>
      <c r="D1231">
        <v>16</v>
      </c>
      <c r="E1231" t="s">
        <v>1620</v>
      </c>
      <c r="F1231">
        <v>904</v>
      </c>
      <c r="G1231">
        <v>1</v>
      </c>
      <c r="H1231" t="s">
        <v>2029</v>
      </c>
    </row>
    <row r="1232" spans="1:8">
      <c r="A1232" t="s">
        <v>108</v>
      </c>
      <c r="B1232" t="s">
        <v>2026</v>
      </c>
      <c r="C1232">
        <v>8</v>
      </c>
      <c r="D1232">
        <v>32</v>
      </c>
      <c r="E1232" t="s">
        <v>1622</v>
      </c>
      <c r="F1232">
        <v>1356</v>
      </c>
      <c r="G1232">
        <v>1</v>
      </c>
      <c r="H1232" t="s">
        <v>2030</v>
      </c>
    </row>
    <row r="1233" spans="1:8">
      <c r="A1233" t="s">
        <v>108</v>
      </c>
      <c r="B1233" t="s">
        <v>2026</v>
      </c>
      <c r="C1233">
        <v>16</v>
      </c>
      <c r="D1233">
        <v>32</v>
      </c>
      <c r="E1233" t="s">
        <v>1624</v>
      </c>
      <c r="F1233">
        <v>1808</v>
      </c>
      <c r="G1233">
        <v>1</v>
      </c>
      <c r="H1233" t="s">
        <v>2031</v>
      </c>
    </row>
    <row r="1234" spans="1:8">
      <c r="A1234" t="s">
        <v>108</v>
      </c>
      <c r="B1234" t="s">
        <v>2026</v>
      </c>
      <c r="C1234">
        <v>16</v>
      </c>
      <c r="D1234">
        <v>64</v>
      </c>
      <c r="E1234" t="s">
        <v>1626</v>
      </c>
      <c r="F1234">
        <v>2712</v>
      </c>
      <c r="G1234">
        <v>1</v>
      </c>
      <c r="H1234" t="s">
        <v>2032</v>
      </c>
    </row>
    <row r="1235" spans="1:8">
      <c r="A1235" t="s">
        <v>108</v>
      </c>
      <c r="B1235" t="s">
        <v>2026</v>
      </c>
      <c r="C1235">
        <v>32</v>
      </c>
      <c r="D1235">
        <v>64</v>
      </c>
      <c r="E1235" t="s">
        <v>1628</v>
      </c>
      <c r="F1235">
        <v>3616</v>
      </c>
      <c r="G1235">
        <v>1</v>
      </c>
      <c r="H1235" t="s">
        <v>2033</v>
      </c>
    </row>
    <row r="1236" spans="1:8">
      <c r="A1236" t="s">
        <v>108</v>
      </c>
      <c r="B1236" t="s">
        <v>2026</v>
      </c>
      <c r="C1236">
        <v>32</v>
      </c>
      <c r="D1236">
        <v>128</v>
      </c>
      <c r="E1236" t="s">
        <v>1630</v>
      </c>
      <c r="F1236">
        <v>5424</v>
      </c>
      <c r="G1236">
        <v>1</v>
      </c>
      <c r="H1236" t="s">
        <v>2034</v>
      </c>
    </row>
    <row r="1237" spans="1:8">
      <c r="A1237" t="s">
        <v>108</v>
      </c>
      <c r="B1237" t="s">
        <v>2035</v>
      </c>
      <c r="C1237">
        <v>4</v>
      </c>
      <c r="D1237">
        <v>8</v>
      </c>
      <c r="E1237" t="s">
        <v>1616</v>
      </c>
      <c r="F1237">
        <v>560</v>
      </c>
      <c r="G1237">
        <v>1</v>
      </c>
      <c r="H1237" t="s">
        <v>2036</v>
      </c>
    </row>
    <row r="1238" spans="1:8">
      <c r="A1238" t="s">
        <v>108</v>
      </c>
      <c r="B1238" t="s">
        <v>2035</v>
      </c>
      <c r="C1238">
        <v>4</v>
      </c>
      <c r="D1238">
        <v>16</v>
      </c>
      <c r="E1238" t="s">
        <v>1618</v>
      </c>
      <c r="F1238">
        <v>840</v>
      </c>
      <c r="G1238">
        <v>1</v>
      </c>
      <c r="H1238" t="s">
        <v>2038</v>
      </c>
    </row>
    <row r="1239" spans="1:8">
      <c r="A1239" t="s">
        <v>108</v>
      </c>
      <c r="B1239" t="s">
        <v>2035</v>
      </c>
      <c r="C1239">
        <v>8</v>
      </c>
      <c r="D1239">
        <v>16</v>
      </c>
      <c r="E1239" t="s">
        <v>1620</v>
      </c>
      <c r="F1239">
        <v>1120</v>
      </c>
      <c r="G1239">
        <v>1</v>
      </c>
      <c r="H1239" t="s">
        <v>2039</v>
      </c>
    </row>
    <row r="1240" spans="1:8">
      <c r="A1240" t="s">
        <v>108</v>
      </c>
      <c r="B1240" t="s">
        <v>2035</v>
      </c>
      <c r="C1240">
        <v>8</v>
      </c>
      <c r="D1240">
        <v>32</v>
      </c>
      <c r="E1240" t="s">
        <v>1622</v>
      </c>
      <c r="F1240">
        <v>1680</v>
      </c>
      <c r="G1240">
        <v>1</v>
      </c>
      <c r="H1240" t="s">
        <v>2040</v>
      </c>
    </row>
    <row r="1241" spans="1:8">
      <c r="A1241" t="s">
        <v>108</v>
      </c>
      <c r="B1241" t="s">
        <v>2035</v>
      </c>
      <c r="C1241">
        <v>16</v>
      </c>
      <c r="D1241">
        <v>32</v>
      </c>
      <c r="E1241" t="s">
        <v>1624</v>
      </c>
      <c r="F1241">
        <v>2240</v>
      </c>
      <c r="G1241">
        <v>1</v>
      </c>
      <c r="H1241" t="s">
        <v>2041</v>
      </c>
    </row>
    <row r="1242" spans="1:8">
      <c r="A1242" t="s">
        <v>108</v>
      </c>
      <c r="B1242" t="s">
        <v>2035</v>
      </c>
      <c r="C1242">
        <v>16</v>
      </c>
      <c r="D1242">
        <v>64</v>
      </c>
      <c r="E1242" t="s">
        <v>1626</v>
      </c>
      <c r="F1242">
        <v>3360</v>
      </c>
      <c r="G1242">
        <v>1</v>
      </c>
      <c r="H1242" t="s">
        <v>2042</v>
      </c>
    </row>
    <row r="1243" spans="1:8">
      <c r="A1243" t="s">
        <v>108</v>
      </c>
      <c r="B1243" t="s">
        <v>2035</v>
      </c>
      <c r="C1243">
        <v>32</v>
      </c>
      <c r="D1243">
        <v>64</v>
      </c>
      <c r="E1243" t="s">
        <v>1628</v>
      </c>
      <c r="F1243">
        <v>4480</v>
      </c>
      <c r="G1243">
        <v>1</v>
      </c>
      <c r="H1243" t="s">
        <v>2043</v>
      </c>
    </row>
    <row r="1244" spans="1:8">
      <c r="A1244" t="s">
        <v>108</v>
      </c>
      <c r="B1244" t="s">
        <v>2035</v>
      </c>
      <c r="C1244">
        <v>32</v>
      </c>
      <c r="D1244">
        <v>128</v>
      </c>
      <c r="E1244" t="s">
        <v>1630</v>
      </c>
      <c r="F1244">
        <v>6720</v>
      </c>
      <c r="G1244">
        <v>1</v>
      </c>
      <c r="H1244" t="s">
        <v>2044</v>
      </c>
    </row>
    <row r="1245" spans="1:8">
      <c r="A1245" t="s">
        <v>108</v>
      </c>
      <c r="B1245" t="s">
        <v>2045</v>
      </c>
      <c r="C1245">
        <v>4</v>
      </c>
      <c r="D1245">
        <v>8</v>
      </c>
      <c r="E1245" t="s">
        <v>1616</v>
      </c>
      <c r="F1245">
        <v>528</v>
      </c>
      <c r="G1245">
        <v>1</v>
      </c>
      <c r="H1245" t="s">
        <v>2046</v>
      </c>
    </row>
    <row r="1246" spans="1:8">
      <c r="A1246" t="s">
        <v>108</v>
      </c>
      <c r="B1246" t="s">
        <v>2045</v>
      </c>
      <c r="C1246">
        <v>4</v>
      </c>
      <c r="D1246">
        <v>16</v>
      </c>
      <c r="E1246" t="s">
        <v>1618</v>
      </c>
      <c r="F1246">
        <v>792</v>
      </c>
      <c r="G1246">
        <v>1</v>
      </c>
      <c r="H1246" t="s">
        <v>2047</v>
      </c>
    </row>
    <row r="1247" spans="1:8">
      <c r="A1247" t="s">
        <v>108</v>
      </c>
      <c r="B1247" t="s">
        <v>2045</v>
      </c>
      <c r="C1247">
        <v>8</v>
      </c>
      <c r="D1247">
        <v>16</v>
      </c>
      <c r="E1247" t="s">
        <v>1620</v>
      </c>
      <c r="F1247">
        <v>1056</v>
      </c>
      <c r="G1247">
        <v>1</v>
      </c>
      <c r="H1247" t="s">
        <v>2048</v>
      </c>
    </row>
    <row r="1248" spans="1:8">
      <c r="A1248" t="s">
        <v>108</v>
      </c>
      <c r="B1248" t="s">
        <v>2045</v>
      </c>
      <c r="C1248">
        <v>8</v>
      </c>
      <c r="D1248">
        <v>32</v>
      </c>
      <c r="E1248" t="s">
        <v>1622</v>
      </c>
      <c r="F1248">
        <v>1584</v>
      </c>
      <c r="G1248">
        <v>1</v>
      </c>
      <c r="H1248" t="s">
        <v>2049</v>
      </c>
    </row>
    <row r="1249" spans="1:8">
      <c r="A1249" t="s">
        <v>108</v>
      </c>
      <c r="B1249" t="s">
        <v>2045</v>
      </c>
      <c r="C1249">
        <v>16</v>
      </c>
      <c r="D1249">
        <v>32</v>
      </c>
      <c r="E1249" t="s">
        <v>1624</v>
      </c>
      <c r="F1249">
        <v>2112</v>
      </c>
      <c r="G1249">
        <v>1</v>
      </c>
      <c r="H1249" t="s">
        <v>2050</v>
      </c>
    </row>
    <row r="1250" spans="1:8">
      <c r="A1250" t="s">
        <v>108</v>
      </c>
      <c r="B1250" t="s">
        <v>2045</v>
      </c>
      <c r="C1250">
        <v>16</v>
      </c>
      <c r="D1250">
        <v>64</v>
      </c>
      <c r="E1250" t="s">
        <v>1626</v>
      </c>
      <c r="F1250">
        <v>3168</v>
      </c>
      <c r="G1250">
        <v>1</v>
      </c>
      <c r="H1250" t="s">
        <v>2051</v>
      </c>
    </row>
    <row r="1251" spans="1:8">
      <c r="A1251" t="s">
        <v>108</v>
      </c>
      <c r="B1251" t="s">
        <v>2045</v>
      </c>
      <c r="C1251">
        <v>32</v>
      </c>
      <c r="D1251">
        <v>96</v>
      </c>
      <c r="E1251" t="s">
        <v>2053</v>
      </c>
      <c r="F1251">
        <v>5280</v>
      </c>
      <c r="G1251">
        <v>1</v>
      </c>
      <c r="H1251" t="s">
        <v>2054</v>
      </c>
    </row>
    <row r="1252" spans="1:8">
      <c r="A1252" t="s">
        <v>108</v>
      </c>
      <c r="B1252" t="s">
        <v>2193</v>
      </c>
      <c r="C1252">
        <v>28</v>
      </c>
      <c r="D1252">
        <v>48</v>
      </c>
      <c r="E1252" t="s">
        <v>2194</v>
      </c>
      <c r="F1252">
        <v>2600</v>
      </c>
      <c r="G1252">
        <v>1</v>
      </c>
      <c r="H1252" t="s">
        <v>2195</v>
      </c>
    </row>
    <row r="1253" spans="1:8">
      <c r="A1253" t="s">
        <v>108</v>
      </c>
      <c r="B1253" t="s">
        <v>2193</v>
      </c>
      <c r="C1253">
        <v>56</v>
      </c>
      <c r="D1253">
        <v>96</v>
      </c>
      <c r="E1253" t="s">
        <v>2196</v>
      </c>
      <c r="F1253">
        <v>5200</v>
      </c>
      <c r="G1253">
        <v>1</v>
      </c>
      <c r="H1253" t="s">
        <v>2197</v>
      </c>
    </row>
    <row r="1254" spans="1:8">
      <c r="A1254" t="s">
        <v>108</v>
      </c>
      <c r="B1254" t="s">
        <v>2055</v>
      </c>
      <c r="C1254">
        <v>4</v>
      </c>
      <c r="D1254">
        <v>20</v>
      </c>
      <c r="E1254" t="s">
        <v>2056</v>
      </c>
      <c r="F1254">
        <v>2000</v>
      </c>
      <c r="G1254">
        <v>1</v>
      </c>
      <c r="H1254" t="s">
        <v>2057</v>
      </c>
    </row>
    <row r="1255" spans="1:8">
      <c r="A1255" t="s">
        <v>108</v>
      </c>
      <c r="B1255" t="s">
        <v>2055</v>
      </c>
      <c r="C1255">
        <v>8</v>
      </c>
      <c r="D1255">
        <v>40</v>
      </c>
      <c r="E1255" t="s">
        <v>2058</v>
      </c>
      <c r="F1255">
        <v>4000</v>
      </c>
      <c r="G1255">
        <v>1</v>
      </c>
      <c r="H1255" t="s">
        <v>2059</v>
      </c>
    </row>
    <row r="1256" spans="1:8">
      <c r="A1256" t="s">
        <v>108</v>
      </c>
      <c r="B1256" t="s">
        <v>2060</v>
      </c>
      <c r="C1256">
        <v>4</v>
      </c>
      <c r="D1256">
        <v>20</v>
      </c>
      <c r="E1256" t="s">
        <v>2056</v>
      </c>
      <c r="F1256">
        <v>975</v>
      </c>
      <c r="G1256">
        <v>1</v>
      </c>
      <c r="H1256" t="s">
        <v>2061</v>
      </c>
    </row>
    <row r="1257" spans="1:8">
      <c r="A1257" t="s">
        <v>108</v>
      </c>
      <c r="B1257" t="s">
        <v>2060</v>
      </c>
      <c r="C1257">
        <v>8</v>
      </c>
      <c r="D1257">
        <v>32</v>
      </c>
      <c r="E1257" t="s">
        <v>1622</v>
      </c>
      <c r="F1257">
        <v>2500</v>
      </c>
      <c r="G1257">
        <v>1</v>
      </c>
      <c r="H1257" t="s">
        <v>2062</v>
      </c>
    </row>
    <row r="1258" spans="1:8">
      <c r="A1258" t="s">
        <v>108</v>
      </c>
      <c r="B1258" t="s">
        <v>2060</v>
      </c>
      <c r="C1258">
        <v>10</v>
      </c>
      <c r="D1258">
        <v>40</v>
      </c>
      <c r="E1258" t="s">
        <v>2063</v>
      </c>
      <c r="F1258">
        <v>2000</v>
      </c>
      <c r="G1258">
        <v>1</v>
      </c>
      <c r="H1258" t="s">
        <v>2064</v>
      </c>
    </row>
    <row r="1259" spans="1:8">
      <c r="A1259" t="s">
        <v>108</v>
      </c>
      <c r="B1259" t="s">
        <v>2060</v>
      </c>
      <c r="C1259">
        <v>20</v>
      </c>
      <c r="D1259">
        <v>80</v>
      </c>
      <c r="E1259" t="s">
        <v>2065</v>
      </c>
      <c r="F1259">
        <v>4000</v>
      </c>
      <c r="G1259">
        <v>1</v>
      </c>
      <c r="H1259" t="s">
        <v>2066</v>
      </c>
    </row>
    <row r="1260" spans="1:8">
      <c r="A1260" t="s">
        <v>108</v>
      </c>
      <c r="B1260" t="s">
        <v>2060</v>
      </c>
      <c r="C1260">
        <v>32</v>
      </c>
      <c r="D1260">
        <v>128</v>
      </c>
      <c r="E1260" t="s">
        <v>1630</v>
      </c>
      <c r="F1260">
        <v>5500</v>
      </c>
      <c r="G1260">
        <v>1</v>
      </c>
      <c r="H1260" t="s">
        <v>2067</v>
      </c>
    </row>
    <row r="1261" spans="1:8">
      <c r="A1261" t="s">
        <v>108</v>
      </c>
      <c r="B1261" t="s">
        <v>2060</v>
      </c>
      <c r="C1261">
        <v>40</v>
      </c>
      <c r="D1261">
        <v>160</v>
      </c>
      <c r="E1261" t="s">
        <v>2068</v>
      </c>
      <c r="F1261">
        <v>8000</v>
      </c>
      <c r="G1261">
        <v>1</v>
      </c>
      <c r="H1261" t="s">
        <v>2069</v>
      </c>
    </row>
    <row r="1262" spans="1:8">
      <c r="A1262" t="s">
        <v>108</v>
      </c>
      <c r="B1262" t="s">
        <v>2060</v>
      </c>
      <c r="C1262">
        <v>80</v>
      </c>
      <c r="D1262">
        <v>320</v>
      </c>
      <c r="E1262" t="s">
        <v>1719</v>
      </c>
      <c r="F1262">
        <v>16000</v>
      </c>
      <c r="G1262">
        <v>1</v>
      </c>
      <c r="H1262" t="s">
        <v>2070</v>
      </c>
    </row>
    <row r="1263" spans="1:8">
      <c r="A1263" t="s">
        <v>108</v>
      </c>
      <c r="B1263" t="s">
        <v>2071</v>
      </c>
      <c r="C1263">
        <v>6</v>
      </c>
      <c r="D1263">
        <v>56</v>
      </c>
      <c r="E1263" t="s">
        <v>2072</v>
      </c>
      <c r="F1263">
        <v>4400</v>
      </c>
      <c r="G1263">
        <v>1</v>
      </c>
      <c r="H1263" t="s">
        <v>2073</v>
      </c>
    </row>
    <row r="1264" spans="1:8">
      <c r="A1264" t="s">
        <v>108</v>
      </c>
      <c r="B1264" t="s">
        <v>2071</v>
      </c>
      <c r="C1264">
        <v>14</v>
      </c>
      <c r="D1264">
        <v>112</v>
      </c>
      <c r="E1264" t="s">
        <v>2074</v>
      </c>
      <c r="F1264">
        <v>9000</v>
      </c>
      <c r="G1264">
        <v>1</v>
      </c>
      <c r="H1264" t="s">
        <v>2075</v>
      </c>
    </row>
    <row r="1265" spans="1:8">
      <c r="A1265" t="s">
        <v>108</v>
      </c>
      <c r="B1265" t="s">
        <v>2071</v>
      </c>
      <c r="C1265">
        <v>28</v>
      </c>
      <c r="D1265">
        <v>224</v>
      </c>
      <c r="E1265" t="s">
        <v>2076</v>
      </c>
      <c r="F1265">
        <v>18000</v>
      </c>
      <c r="G1265">
        <v>1</v>
      </c>
      <c r="H1265" t="s">
        <v>2077</v>
      </c>
    </row>
    <row r="1266" spans="1:8">
      <c r="A1266" t="s">
        <v>108</v>
      </c>
      <c r="B1266" t="s">
        <v>2071</v>
      </c>
      <c r="C1266">
        <v>56</v>
      </c>
      <c r="D1266">
        <v>448</v>
      </c>
      <c r="E1266" t="s">
        <v>1969</v>
      </c>
      <c r="F1266">
        <v>36000</v>
      </c>
      <c r="G1266">
        <v>1</v>
      </c>
      <c r="H1266" t="s">
        <v>2078</v>
      </c>
    </row>
    <row r="1267" spans="1:8">
      <c r="A1267" t="s">
        <v>108</v>
      </c>
      <c r="B1267" t="s">
        <v>2079</v>
      </c>
      <c r="C1267">
        <v>8</v>
      </c>
      <c r="D1267">
        <v>40</v>
      </c>
      <c r="E1267" t="s">
        <v>2058</v>
      </c>
      <c r="F1267">
        <v>5190</v>
      </c>
      <c r="G1267">
        <v>1</v>
      </c>
      <c r="H1267" t="s">
        <v>2080</v>
      </c>
    </row>
    <row r="1268" spans="1:8">
      <c r="A1268" t="s">
        <v>108</v>
      </c>
      <c r="B1268" t="s">
        <v>2079</v>
      </c>
      <c r="C1268">
        <v>36</v>
      </c>
      <c r="D1268">
        <v>160</v>
      </c>
      <c r="E1268" t="s">
        <v>2083</v>
      </c>
      <c r="F1268">
        <v>21000</v>
      </c>
      <c r="G1268">
        <v>1</v>
      </c>
      <c r="H1268" t="s">
        <v>2084</v>
      </c>
    </row>
    <row r="1269" spans="1:8">
      <c r="A1269" t="s">
        <v>108</v>
      </c>
      <c r="B1269" t="s">
        <v>2079</v>
      </c>
      <c r="C1269">
        <v>72</v>
      </c>
      <c r="D1269">
        <v>320</v>
      </c>
      <c r="E1269" t="s">
        <v>2085</v>
      </c>
      <c r="F1269">
        <v>42000</v>
      </c>
      <c r="G1269">
        <v>1</v>
      </c>
      <c r="H1269" t="s">
        <v>2086</v>
      </c>
    </row>
    <row r="1270" spans="1:8">
      <c r="A1270" t="s">
        <v>108</v>
      </c>
      <c r="B1270" t="s">
        <v>2087</v>
      </c>
      <c r="C1270">
        <v>10</v>
      </c>
      <c r="D1270">
        <v>40</v>
      </c>
      <c r="E1270" t="s">
        <v>2063</v>
      </c>
      <c r="F1270">
        <v>5750</v>
      </c>
      <c r="G1270">
        <v>1</v>
      </c>
      <c r="H1270" t="s">
        <v>2088</v>
      </c>
    </row>
    <row r="1271" spans="1:8">
      <c r="A1271" t="s">
        <v>108</v>
      </c>
      <c r="B1271" t="s">
        <v>2087</v>
      </c>
      <c r="C1271">
        <v>20</v>
      </c>
      <c r="D1271">
        <v>80</v>
      </c>
      <c r="E1271" t="s">
        <v>2065</v>
      </c>
      <c r="F1271">
        <v>11500</v>
      </c>
      <c r="G1271">
        <v>1</v>
      </c>
      <c r="H1271" t="s">
        <v>2089</v>
      </c>
    </row>
    <row r="1272" spans="1:8">
      <c r="A1272" t="s">
        <v>108</v>
      </c>
      <c r="B1272" t="s">
        <v>2087</v>
      </c>
      <c r="C1272">
        <v>40</v>
      </c>
      <c r="D1272">
        <v>160</v>
      </c>
      <c r="E1272" t="s">
        <v>2068</v>
      </c>
      <c r="F1272">
        <v>23000</v>
      </c>
      <c r="G1272">
        <v>1</v>
      </c>
      <c r="H1272" t="s">
        <v>2090</v>
      </c>
    </row>
    <row r="1273" spans="1:8">
      <c r="A1273" t="s">
        <v>108</v>
      </c>
      <c r="B1273" t="s">
        <v>2087</v>
      </c>
      <c r="C1273">
        <v>80</v>
      </c>
      <c r="D1273">
        <v>320</v>
      </c>
      <c r="E1273" t="s">
        <v>1719</v>
      </c>
      <c r="F1273">
        <v>46000</v>
      </c>
      <c r="G1273">
        <v>1</v>
      </c>
      <c r="H1273" t="s">
        <v>2091</v>
      </c>
    </row>
    <row r="1274" spans="1:8">
      <c r="A1274" t="s">
        <v>108</v>
      </c>
      <c r="B1274" t="s">
        <v>2092</v>
      </c>
      <c r="C1274">
        <v>32</v>
      </c>
      <c r="D1274">
        <v>64</v>
      </c>
      <c r="E1274" t="s">
        <v>1628</v>
      </c>
      <c r="F1274">
        <v>4600</v>
      </c>
      <c r="G1274">
        <v>1</v>
      </c>
      <c r="H1274" t="s">
        <v>2093</v>
      </c>
    </row>
    <row r="1275" spans="1:8">
      <c r="A1275" t="s">
        <v>108</v>
      </c>
      <c r="B1275" t="s">
        <v>2092</v>
      </c>
      <c r="C1275">
        <v>90</v>
      </c>
      <c r="D1275">
        <v>226</v>
      </c>
      <c r="E1275" t="s">
        <v>2094</v>
      </c>
      <c r="F1275">
        <v>9200</v>
      </c>
      <c r="G1275">
        <v>1</v>
      </c>
      <c r="H1275" t="s">
        <v>2095</v>
      </c>
    </row>
    <row r="1276" spans="1:8">
      <c r="A1276" t="s">
        <v>108</v>
      </c>
      <c r="B1276" t="s">
        <v>2092</v>
      </c>
      <c r="C1276">
        <v>180</v>
      </c>
      <c r="D1276">
        <v>452</v>
      </c>
      <c r="E1276" t="s">
        <v>2096</v>
      </c>
      <c r="F1276">
        <v>18400</v>
      </c>
      <c r="G1276">
        <v>1</v>
      </c>
      <c r="H1276" t="s">
        <v>2097</v>
      </c>
    </row>
    <row r="1277" spans="1:8">
      <c r="A1277" t="s">
        <v>108</v>
      </c>
      <c r="B1277" t="s">
        <v>2098</v>
      </c>
      <c r="C1277">
        <v>16</v>
      </c>
      <c r="D1277">
        <v>96</v>
      </c>
      <c r="E1277" t="s">
        <v>2099</v>
      </c>
      <c r="F1277">
        <v>13748</v>
      </c>
      <c r="G1277">
        <v>1</v>
      </c>
      <c r="H1277" t="s">
        <v>2100</v>
      </c>
    </row>
    <row r="1278" spans="1:8">
      <c r="A1278" t="s">
        <v>108</v>
      </c>
      <c r="B1278" t="s">
        <v>2098</v>
      </c>
      <c r="C1278">
        <v>32</v>
      </c>
      <c r="D1278">
        <v>192</v>
      </c>
      <c r="E1278" t="s">
        <v>2101</v>
      </c>
      <c r="F1278">
        <v>27496</v>
      </c>
      <c r="G1278">
        <v>1</v>
      </c>
      <c r="H1278" t="s">
        <v>2102</v>
      </c>
    </row>
    <row r="1279" spans="1:8">
      <c r="A1279" t="s">
        <v>108</v>
      </c>
      <c r="B1279" t="s">
        <v>2098</v>
      </c>
      <c r="C1279">
        <v>82</v>
      </c>
      <c r="D1279">
        <v>474</v>
      </c>
      <c r="E1279" t="s">
        <v>2103</v>
      </c>
      <c r="F1279">
        <v>57008</v>
      </c>
      <c r="G1279">
        <v>1</v>
      </c>
      <c r="H1279" t="s">
        <v>2104</v>
      </c>
    </row>
    <row r="1280" spans="1:8">
      <c r="A1280" t="s">
        <v>108</v>
      </c>
      <c r="B1280" t="s">
        <v>2098</v>
      </c>
      <c r="C1280">
        <v>164</v>
      </c>
      <c r="D1280">
        <v>948</v>
      </c>
      <c r="E1280" t="s">
        <v>2105</v>
      </c>
      <c r="F1280">
        <v>114016</v>
      </c>
      <c r="G1280">
        <v>1</v>
      </c>
      <c r="H1280" t="s">
        <v>2106</v>
      </c>
    </row>
    <row r="1281" spans="1:8">
      <c r="A1281" t="s">
        <v>108</v>
      </c>
      <c r="B1281" t="s">
        <v>2107</v>
      </c>
      <c r="C1281">
        <v>10</v>
      </c>
      <c r="D1281">
        <v>88</v>
      </c>
      <c r="E1281" t="s">
        <v>2108</v>
      </c>
      <c r="F1281">
        <v>5225</v>
      </c>
      <c r="G1281">
        <v>1</v>
      </c>
      <c r="H1281" t="s">
        <v>2109</v>
      </c>
    </row>
    <row r="1282" spans="1:8">
      <c r="A1282" t="s">
        <v>108</v>
      </c>
      <c r="B1282" t="s">
        <v>2107</v>
      </c>
      <c r="C1282">
        <v>22</v>
      </c>
      <c r="D1282">
        <v>176</v>
      </c>
      <c r="E1282" t="s">
        <v>2110</v>
      </c>
      <c r="F1282">
        <v>10500</v>
      </c>
      <c r="G1282">
        <v>1</v>
      </c>
      <c r="H1282" t="s">
        <v>2111</v>
      </c>
    </row>
    <row r="1283" spans="1:8">
      <c r="A1283" t="s">
        <v>108</v>
      </c>
      <c r="B1283" t="s">
        <v>2107</v>
      </c>
      <c r="C1283">
        <v>44</v>
      </c>
      <c r="D1283">
        <v>352</v>
      </c>
      <c r="E1283" t="s">
        <v>2112</v>
      </c>
      <c r="F1283">
        <v>21000</v>
      </c>
      <c r="G1283">
        <v>1</v>
      </c>
      <c r="H1283" t="s">
        <v>2113</v>
      </c>
    </row>
    <row r="1284" spans="1:8">
      <c r="A1284" t="s">
        <v>108</v>
      </c>
      <c r="B1284" t="s">
        <v>2114</v>
      </c>
      <c r="C1284">
        <v>8</v>
      </c>
      <c r="D1284">
        <v>32</v>
      </c>
      <c r="E1284" t="s">
        <v>1622</v>
      </c>
      <c r="F1284">
        <v>1584</v>
      </c>
      <c r="G1284">
        <v>1</v>
      </c>
      <c r="H1284" t="s">
        <v>2115</v>
      </c>
    </row>
    <row r="1285" spans="1:8">
      <c r="A1285" t="s">
        <v>108</v>
      </c>
      <c r="B1285" t="s">
        <v>2114</v>
      </c>
      <c r="C1285">
        <v>16</v>
      </c>
      <c r="D1285">
        <v>64</v>
      </c>
      <c r="E1285" t="s">
        <v>1626</v>
      </c>
      <c r="F1285">
        <v>3168</v>
      </c>
      <c r="G1285">
        <v>1</v>
      </c>
      <c r="H1285" t="s">
        <v>2116</v>
      </c>
    </row>
    <row r="1286" spans="1:8">
      <c r="A1286" t="s">
        <v>108</v>
      </c>
      <c r="B1286" t="s">
        <v>2114</v>
      </c>
      <c r="C1286">
        <v>32</v>
      </c>
      <c r="D1286">
        <v>128</v>
      </c>
      <c r="E1286" t="s">
        <v>1630</v>
      </c>
      <c r="F1286">
        <v>5856</v>
      </c>
      <c r="G1286">
        <v>1</v>
      </c>
      <c r="H1286" t="s">
        <v>2117</v>
      </c>
    </row>
    <row r="1287" spans="1:8">
      <c r="A1287" t="s">
        <v>108</v>
      </c>
      <c r="B1287" t="s">
        <v>2114</v>
      </c>
      <c r="C1287">
        <v>64</v>
      </c>
      <c r="D1287">
        <v>256</v>
      </c>
      <c r="E1287" t="s">
        <v>1640</v>
      </c>
      <c r="F1287">
        <v>11712</v>
      </c>
      <c r="G1287">
        <v>1</v>
      </c>
      <c r="H1287" t="s">
        <v>2118</v>
      </c>
    </row>
    <row r="1288" spans="1:8">
      <c r="A1288" t="s">
        <v>108</v>
      </c>
      <c r="B1288" t="s">
        <v>2114</v>
      </c>
      <c r="C1288">
        <v>84</v>
      </c>
      <c r="D1288">
        <v>320</v>
      </c>
      <c r="E1288" t="s">
        <v>1873</v>
      </c>
      <c r="F1288">
        <v>14104</v>
      </c>
      <c r="G1288">
        <v>1</v>
      </c>
      <c r="H1288" t="s">
        <v>2119</v>
      </c>
    </row>
    <row r="1289" spans="1:8">
      <c r="A1289" t="s">
        <v>108</v>
      </c>
      <c r="B1289" t="s">
        <v>2120</v>
      </c>
      <c r="C1289">
        <v>8</v>
      </c>
      <c r="D1289">
        <v>32</v>
      </c>
      <c r="E1289" t="s">
        <v>1622</v>
      </c>
      <c r="F1289">
        <v>1404</v>
      </c>
      <c r="G1289">
        <v>1</v>
      </c>
      <c r="H1289" t="s">
        <v>2121</v>
      </c>
    </row>
    <row r="1290" spans="1:8">
      <c r="A1290" t="s">
        <v>108</v>
      </c>
      <c r="B1290" t="s">
        <v>2120</v>
      </c>
      <c r="C1290">
        <v>16</v>
      </c>
      <c r="D1290">
        <v>64</v>
      </c>
      <c r="E1290" t="s">
        <v>1626</v>
      </c>
      <c r="F1290">
        <v>2808</v>
      </c>
      <c r="G1290">
        <v>1</v>
      </c>
      <c r="H1290" t="s">
        <v>2122</v>
      </c>
    </row>
    <row r="1291" spans="1:8">
      <c r="A1291" t="s">
        <v>108</v>
      </c>
      <c r="B1291" t="s">
        <v>2120</v>
      </c>
      <c r="C1291">
        <v>24</v>
      </c>
      <c r="D1291">
        <v>96</v>
      </c>
      <c r="E1291" t="s">
        <v>1682</v>
      </c>
      <c r="F1291">
        <v>4212</v>
      </c>
      <c r="G1291">
        <v>1</v>
      </c>
      <c r="H1291" t="s">
        <v>2123</v>
      </c>
    </row>
    <row r="1292" spans="1:8">
      <c r="A1292" t="s">
        <v>108</v>
      </c>
      <c r="B1292" t="s">
        <v>2120</v>
      </c>
      <c r="C1292">
        <v>32</v>
      </c>
      <c r="D1292">
        <v>128</v>
      </c>
      <c r="E1292" t="s">
        <v>1630</v>
      </c>
      <c r="F1292">
        <v>5616</v>
      </c>
      <c r="G1292">
        <v>1</v>
      </c>
      <c r="H1292" t="s">
        <v>2124</v>
      </c>
    </row>
    <row r="1293" spans="1:8">
      <c r="A1293" t="s">
        <v>108</v>
      </c>
      <c r="B1293" t="s">
        <v>2120</v>
      </c>
      <c r="C1293">
        <v>64</v>
      </c>
      <c r="D1293">
        <v>256</v>
      </c>
      <c r="E1293" t="s">
        <v>1640</v>
      </c>
      <c r="F1293">
        <v>11232</v>
      </c>
      <c r="G1293">
        <v>1</v>
      </c>
      <c r="H1293" t="s">
        <v>2125</v>
      </c>
    </row>
    <row r="1294" spans="1:8">
      <c r="A1294" t="s">
        <v>108</v>
      </c>
      <c r="B1294" t="s">
        <v>2120</v>
      </c>
      <c r="C1294">
        <v>76</v>
      </c>
      <c r="D1294">
        <v>320</v>
      </c>
      <c r="E1294" t="s">
        <v>2126</v>
      </c>
      <c r="F1294">
        <v>14456</v>
      </c>
      <c r="G1294">
        <v>1</v>
      </c>
      <c r="H1294" t="s">
        <v>2127</v>
      </c>
    </row>
    <row r="1295" spans="1:8">
      <c r="A1295" t="s">
        <v>108</v>
      </c>
      <c r="B1295" t="s">
        <v>2157</v>
      </c>
      <c r="C1295">
        <v>56</v>
      </c>
      <c r="D1295">
        <v>224</v>
      </c>
      <c r="E1295" t="s">
        <v>1845</v>
      </c>
      <c r="F1295">
        <v>8160</v>
      </c>
      <c r="G1295">
        <v>1</v>
      </c>
      <c r="H1295" t="s">
        <v>2162</v>
      </c>
    </row>
    <row r="1296" spans="1:8">
      <c r="A1296" t="s">
        <v>108</v>
      </c>
      <c r="B1296" t="s">
        <v>2128</v>
      </c>
      <c r="C1296">
        <v>80</v>
      </c>
      <c r="D1296">
        <v>384</v>
      </c>
      <c r="E1296" t="s">
        <v>2129</v>
      </c>
      <c r="F1296">
        <v>14096</v>
      </c>
      <c r="G1296">
        <v>1</v>
      </c>
      <c r="H1296" t="s">
        <v>2130</v>
      </c>
    </row>
    <row r="1297" spans="1:8">
      <c r="A1297" t="s">
        <v>108</v>
      </c>
      <c r="B1297" t="s">
        <v>2131</v>
      </c>
      <c r="C1297">
        <v>80</v>
      </c>
      <c r="D1297">
        <v>384</v>
      </c>
      <c r="E1297" t="s">
        <v>2129</v>
      </c>
      <c r="F1297">
        <v>16376</v>
      </c>
      <c r="G1297">
        <v>1</v>
      </c>
      <c r="H1297" t="s">
        <v>2132</v>
      </c>
    </row>
    <row r="1298" spans="1:8">
      <c r="A1298" t="s">
        <v>108</v>
      </c>
      <c r="B1298" t="s">
        <v>2163</v>
      </c>
      <c r="C1298">
        <v>96</v>
      </c>
      <c r="D1298">
        <v>192</v>
      </c>
      <c r="E1298" t="s">
        <v>1721</v>
      </c>
      <c r="F1298">
        <v>18500</v>
      </c>
      <c r="G1298">
        <v>1</v>
      </c>
      <c r="H1298" t="s">
        <v>2164</v>
      </c>
    </row>
    <row r="1299" spans="1:8">
      <c r="A1299" t="s">
        <v>108</v>
      </c>
      <c r="B1299" t="s">
        <v>2133</v>
      </c>
      <c r="C1299">
        <v>96</v>
      </c>
      <c r="D1299">
        <v>384</v>
      </c>
      <c r="E1299" t="s">
        <v>1723</v>
      </c>
      <c r="F1299">
        <v>12884</v>
      </c>
      <c r="G1299">
        <v>1</v>
      </c>
      <c r="H1299" t="s">
        <v>2134</v>
      </c>
    </row>
    <row r="1300" spans="1:8">
      <c r="A1300" t="s">
        <v>108</v>
      </c>
      <c r="B1300" t="s">
        <v>2135</v>
      </c>
      <c r="C1300">
        <v>96</v>
      </c>
      <c r="D1300">
        <v>384</v>
      </c>
      <c r="E1300" t="s">
        <v>1723</v>
      </c>
      <c r="F1300">
        <v>25248</v>
      </c>
      <c r="G1300">
        <v>1</v>
      </c>
      <c r="H1300" t="s">
        <v>2136</v>
      </c>
    </row>
    <row r="1301" spans="1:8">
      <c r="A1301" t="s">
        <v>108</v>
      </c>
      <c r="B1301" t="s">
        <v>2198</v>
      </c>
      <c r="C1301">
        <v>96</v>
      </c>
      <c r="D1301">
        <v>384</v>
      </c>
      <c r="E1301" t="s">
        <v>1723</v>
      </c>
      <c r="F1301">
        <v>50200</v>
      </c>
      <c r="G1301">
        <v>1</v>
      </c>
      <c r="H1301" t="s">
        <v>2199</v>
      </c>
    </row>
    <row r="1302" spans="1:8">
      <c r="A1302" t="s">
        <v>1801</v>
      </c>
      <c r="B1302" t="s">
        <v>1644</v>
      </c>
      <c r="C1302">
        <v>1</v>
      </c>
      <c r="D1302">
        <v>1</v>
      </c>
      <c r="E1302" t="s">
        <v>1607</v>
      </c>
      <c r="F1302">
        <v>18</v>
      </c>
      <c r="G1302">
        <v>1</v>
      </c>
      <c r="H1302" t="s">
        <v>1645</v>
      </c>
    </row>
    <row r="1303" spans="1:8">
      <c r="A1303" t="s">
        <v>1801</v>
      </c>
      <c r="B1303" t="s">
        <v>1644</v>
      </c>
      <c r="C1303">
        <v>1</v>
      </c>
      <c r="D1303">
        <v>2</v>
      </c>
      <c r="E1303" t="s">
        <v>1608</v>
      </c>
      <c r="F1303">
        <v>28</v>
      </c>
      <c r="G1303">
        <v>1</v>
      </c>
      <c r="H1303" t="s">
        <v>1646</v>
      </c>
    </row>
    <row r="1304" spans="1:8">
      <c r="A1304" t="s">
        <v>1801</v>
      </c>
      <c r="B1304" t="s">
        <v>1644</v>
      </c>
      <c r="C1304">
        <v>1</v>
      </c>
      <c r="D1304">
        <v>4</v>
      </c>
      <c r="E1304" t="s">
        <v>1610</v>
      </c>
      <c r="F1304">
        <v>86.4</v>
      </c>
      <c r="G1304">
        <v>1</v>
      </c>
      <c r="H1304" t="s">
        <v>1647</v>
      </c>
    </row>
    <row r="1305" spans="1:8">
      <c r="A1305" t="s">
        <v>1801</v>
      </c>
      <c r="B1305" t="s">
        <v>1644</v>
      </c>
      <c r="C1305">
        <v>2</v>
      </c>
      <c r="D1305">
        <v>4</v>
      </c>
      <c r="E1305" t="s">
        <v>1612</v>
      </c>
      <c r="F1305">
        <v>122</v>
      </c>
      <c r="G1305">
        <v>1</v>
      </c>
      <c r="H1305" t="s">
        <v>1648</v>
      </c>
    </row>
    <row r="1306" spans="1:8">
      <c r="A1306" t="s">
        <v>1801</v>
      </c>
      <c r="B1306" t="s">
        <v>1644</v>
      </c>
      <c r="C1306">
        <v>2</v>
      </c>
      <c r="D1306">
        <v>8</v>
      </c>
      <c r="E1306" t="s">
        <v>1614</v>
      </c>
      <c r="F1306">
        <v>172.8</v>
      </c>
      <c r="G1306">
        <v>1</v>
      </c>
      <c r="H1306" t="s">
        <v>1649</v>
      </c>
    </row>
    <row r="1307" spans="1:8">
      <c r="A1307" t="s">
        <v>1801</v>
      </c>
      <c r="B1307" t="s">
        <v>1644</v>
      </c>
      <c r="C1307">
        <v>4</v>
      </c>
      <c r="D1307">
        <v>8</v>
      </c>
      <c r="E1307" t="s">
        <v>1616</v>
      </c>
      <c r="F1307">
        <v>230.4</v>
      </c>
      <c r="G1307">
        <v>1</v>
      </c>
      <c r="H1307" t="s">
        <v>1650</v>
      </c>
    </row>
    <row r="1308" spans="1:8">
      <c r="A1308" t="s">
        <v>1801</v>
      </c>
      <c r="B1308" t="s">
        <v>1644</v>
      </c>
      <c r="C1308">
        <v>4</v>
      </c>
      <c r="D1308">
        <v>16</v>
      </c>
      <c r="E1308" t="s">
        <v>1618</v>
      </c>
      <c r="F1308">
        <v>345.6</v>
      </c>
      <c r="G1308">
        <v>1</v>
      </c>
      <c r="H1308" t="s">
        <v>1651</v>
      </c>
    </row>
    <row r="1309" spans="1:8">
      <c r="A1309" t="s">
        <v>1801</v>
      </c>
      <c r="B1309" t="s">
        <v>1644</v>
      </c>
      <c r="C1309">
        <v>8</v>
      </c>
      <c r="D1309">
        <v>16</v>
      </c>
      <c r="E1309" t="s">
        <v>1620</v>
      </c>
      <c r="F1309">
        <v>460.8</v>
      </c>
      <c r="G1309">
        <v>1</v>
      </c>
      <c r="H1309" t="s">
        <v>1652</v>
      </c>
    </row>
    <row r="1310" spans="1:8">
      <c r="A1310" t="s">
        <v>1801</v>
      </c>
      <c r="B1310" t="s">
        <v>1644</v>
      </c>
      <c r="C1310">
        <v>8</v>
      </c>
      <c r="D1310">
        <v>32</v>
      </c>
      <c r="E1310" t="s">
        <v>1622</v>
      </c>
      <c r="F1310">
        <v>691.2</v>
      </c>
      <c r="G1310">
        <v>1</v>
      </c>
      <c r="H1310" t="s">
        <v>1653</v>
      </c>
    </row>
    <row r="1311" spans="1:8">
      <c r="A1311" t="s">
        <v>1801</v>
      </c>
      <c r="B1311" t="s">
        <v>1644</v>
      </c>
      <c r="C1311">
        <v>16</v>
      </c>
      <c r="D1311">
        <v>32</v>
      </c>
      <c r="E1311" t="s">
        <v>1624</v>
      </c>
      <c r="F1311">
        <v>921.6</v>
      </c>
      <c r="G1311">
        <v>1</v>
      </c>
      <c r="H1311" t="s">
        <v>1654</v>
      </c>
    </row>
    <row r="1312" spans="1:8">
      <c r="A1312" t="s">
        <v>1801</v>
      </c>
      <c r="B1312" t="s">
        <v>1644</v>
      </c>
      <c r="C1312">
        <v>16</v>
      </c>
      <c r="D1312">
        <v>64</v>
      </c>
      <c r="E1312" t="s">
        <v>1626</v>
      </c>
      <c r="F1312">
        <v>1382.4</v>
      </c>
      <c r="G1312">
        <v>1</v>
      </c>
      <c r="H1312" t="s">
        <v>1655</v>
      </c>
    </row>
    <row r="1313" spans="1:8">
      <c r="A1313" t="s">
        <v>1801</v>
      </c>
      <c r="B1313" t="s">
        <v>1644</v>
      </c>
      <c r="C1313">
        <v>32</v>
      </c>
      <c r="D1313">
        <v>64</v>
      </c>
      <c r="E1313" t="s">
        <v>1628</v>
      </c>
      <c r="F1313">
        <v>1843.2</v>
      </c>
      <c r="G1313">
        <v>1</v>
      </c>
      <c r="H1313" t="s">
        <v>1656</v>
      </c>
    </row>
    <row r="1314" spans="1:8">
      <c r="A1314" t="s">
        <v>1801</v>
      </c>
      <c r="B1314" t="s">
        <v>1644</v>
      </c>
      <c r="C1314">
        <v>48</v>
      </c>
      <c r="D1314">
        <v>96</v>
      </c>
      <c r="E1314" t="s">
        <v>1634</v>
      </c>
      <c r="F1314">
        <v>2764.8</v>
      </c>
      <c r="G1314">
        <v>1</v>
      </c>
      <c r="H1314" t="s">
        <v>1658</v>
      </c>
    </row>
    <row r="1315" spans="1:8">
      <c r="A1315" t="s">
        <v>1801</v>
      </c>
      <c r="B1315" t="s">
        <v>1644</v>
      </c>
      <c r="C1315">
        <v>64</v>
      </c>
      <c r="D1315">
        <v>128</v>
      </c>
      <c r="E1315" t="s">
        <v>1659</v>
      </c>
      <c r="F1315">
        <v>3686.4</v>
      </c>
      <c r="G1315">
        <v>1</v>
      </c>
      <c r="H1315" t="s">
        <v>1660</v>
      </c>
    </row>
    <row r="1316" spans="1:8">
      <c r="A1316" t="s">
        <v>1801</v>
      </c>
      <c r="B1316" t="s">
        <v>1644</v>
      </c>
      <c r="C1316">
        <v>64</v>
      </c>
      <c r="D1316">
        <v>256</v>
      </c>
      <c r="E1316" t="s">
        <v>1640</v>
      </c>
      <c r="F1316">
        <v>5529.6</v>
      </c>
      <c r="G1316">
        <v>1</v>
      </c>
      <c r="H1316" t="s">
        <v>1661</v>
      </c>
    </row>
    <row r="1317" spans="1:8">
      <c r="A1317" t="s">
        <v>1801</v>
      </c>
      <c r="B1317" t="s">
        <v>1644</v>
      </c>
      <c r="C1317">
        <v>80</v>
      </c>
      <c r="D1317">
        <v>160</v>
      </c>
      <c r="E1317" t="s">
        <v>1662</v>
      </c>
      <c r="F1317">
        <v>4608</v>
      </c>
      <c r="G1317">
        <v>1</v>
      </c>
      <c r="H1317" t="s">
        <v>1663</v>
      </c>
    </row>
    <row r="1318" spans="1:8">
      <c r="A1318" t="s">
        <v>1801</v>
      </c>
      <c r="B1318" t="s">
        <v>1644</v>
      </c>
      <c r="C1318">
        <v>90</v>
      </c>
      <c r="D1318">
        <v>224</v>
      </c>
      <c r="E1318" t="s">
        <v>1664</v>
      </c>
      <c r="F1318">
        <v>5817.6</v>
      </c>
      <c r="G1318">
        <v>1</v>
      </c>
      <c r="H1318" t="s">
        <v>1665</v>
      </c>
    </row>
    <row r="1319" spans="1:8">
      <c r="A1319" t="s">
        <v>1801</v>
      </c>
      <c r="B1319" t="s">
        <v>1644</v>
      </c>
      <c r="C1319">
        <v>128</v>
      </c>
      <c r="D1319">
        <v>256</v>
      </c>
      <c r="E1319" t="s">
        <v>1666</v>
      </c>
      <c r="F1319">
        <v>7372.8</v>
      </c>
      <c r="G1319">
        <v>1</v>
      </c>
      <c r="H1319" t="s">
        <v>1667</v>
      </c>
    </row>
    <row r="1320" spans="1:8">
      <c r="A1320" t="s">
        <v>1801</v>
      </c>
      <c r="B1320" t="s">
        <v>1644</v>
      </c>
      <c r="C1320">
        <v>160</v>
      </c>
      <c r="D1320">
        <v>320</v>
      </c>
      <c r="E1320" t="s">
        <v>1668</v>
      </c>
      <c r="F1320">
        <v>9216</v>
      </c>
      <c r="G1320">
        <v>1</v>
      </c>
      <c r="H1320" t="s">
        <v>1669</v>
      </c>
    </row>
    <row r="1321" spans="1:8">
      <c r="A1321" t="s">
        <v>1801</v>
      </c>
      <c r="B1321" t="s">
        <v>1644</v>
      </c>
      <c r="C1321">
        <v>180</v>
      </c>
      <c r="D1321">
        <v>464</v>
      </c>
      <c r="E1321" t="s">
        <v>1670</v>
      </c>
      <c r="F1321">
        <v>11865.6</v>
      </c>
      <c r="G1321">
        <v>1</v>
      </c>
      <c r="H1321" t="s">
        <v>1671</v>
      </c>
    </row>
    <row r="1322" spans="1:8">
      <c r="A1322" t="s">
        <v>1801</v>
      </c>
      <c r="B1322" t="s">
        <v>1672</v>
      </c>
      <c r="C1322">
        <v>1</v>
      </c>
      <c r="D1322">
        <v>2</v>
      </c>
      <c r="E1322" t="s">
        <v>1608</v>
      </c>
      <c r="F1322">
        <v>39</v>
      </c>
      <c r="G1322">
        <v>1</v>
      </c>
      <c r="H1322" t="s">
        <v>1673</v>
      </c>
    </row>
    <row r="1323" spans="1:8">
      <c r="A1323" t="s">
        <v>1801</v>
      </c>
      <c r="B1323" t="s">
        <v>1672</v>
      </c>
      <c r="C1323">
        <v>1</v>
      </c>
      <c r="D1323">
        <v>4</v>
      </c>
      <c r="E1323" t="s">
        <v>1610</v>
      </c>
      <c r="F1323">
        <v>108.05</v>
      </c>
      <c r="G1323">
        <v>1</v>
      </c>
      <c r="H1323" t="s">
        <v>1674</v>
      </c>
    </row>
    <row r="1324" spans="1:8">
      <c r="A1324" t="s">
        <v>1801</v>
      </c>
      <c r="B1324" t="s">
        <v>1672</v>
      </c>
      <c r="C1324">
        <v>2</v>
      </c>
      <c r="D1324">
        <v>4</v>
      </c>
      <c r="E1324" t="s">
        <v>1612</v>
      </c>
      <c r="F1324">
        <v>98</v>
      </c>
      <c r="G1324">
        <v>1</v>
      </c>
      <c r="H1324" t="s">
        <v>82</v>
      </c>
    </row>
    <row r="1325" spans="1:8">
      <c r="A1325" t="s">
        <v>1801</v>
      </c>
      <c r="B1325" t="s">
        <v>1672</v>
      </c>
      <c r="C1325">
        <v>2</v>
      </c>
      <c r="D1325">
        <v>8</v>
      </c>
      <c r="E1325" t="s">
        <v>1614</v>
      </c>
      <c r="F1325">
        <v>216.11</v>
      </c>
      <c r="G1325">
        <v>1</v>
      </c>
      <c r="H1325" t="s">
        <v>80</v>
      </c>
    </row>
    <row r="1326" spans="1:8">
      <c r="A1326" t="s">
        <v>1801</v>
      </c>
      <c r="B1326" t="s">
        <v>1672</v>
      </c>
      <c r="C1326">
        <v>4</v>
      </c>
      <c r="D1326">
        <v>8</v>
      </c>
      <c r="E1326" t="s">
        <v>1616</v>
      </c>
      <c r="F1326">
        <v>288.14</v>
      </c>
      <c r="G1326">
        <v>1</v>
      </c>
      <c r="H1326" t="s">
        <v>1675</v>
      </c>
    </row>
    <row r="1327" spans="1:8">
      <c r="A1327" t="s">
        <v>1801</v>
      </c>
      <c r="B1327" t="s">
        <v>1672</v>
      </c>
      <c r="C1327">
        <v>4</v>
      </c>
      <c r="D1327">
        <v>16</v>
      </c>
      <c r="E1327" t="s">
        <v>1618</v>
      </c>
      <c r="F1327">
        <v>432.22</v>
      </c>
      <c r="G1327">
        <v>1</v>
      </c>
      <c r="H1327" t="s">
        <v>70</v>
      </c>
    </row>
    <row r="1328" spans="1:8">
      <c r="A1328" t="s">
        <v>1801</v>
      </c>
      <c r="B1328" t="s">
        <v>1672</v>
      </c>
      <c r="C1328">
        <v>8</v>
      </c>
      <c r="D1328">
        <v>16</v>
      </c>
      <c r="E1328" t="s">
        <v>1620</v>
      </c>
      <c r="F1328">
        <v>576.29</v>
      </c>
      <c r="G1328">
        <v>1</v>
      </c>
      <c r="H1328" t="s">
        <v>1676</v>
      </c>
    </row>
    <row r="1329" spans="1:8">
      <c r="A1329" t="s">
        <v>1801</v>
      </c>
      <c r="B1329" t="s">
        <v>1672</v>
      </c>
      <c r="C1329">
        <v>8</v>
      </c>
      <c r="D1329">
        <v>32</v>
      </c>
      <c r="E1329" t="s">
        <v>1622</v>
      </c>
      <c r="F1329">
        <v>864.43</v>
      </c>
      <c r="G1329">
        <v>1</v>
      </c>
      <c r="H1329" t="s">
        <v>1677</v>
      </c>
    </row>
    <row r="1330" spans="1:8">
      <c r="A1330" t="s">
        <v>1801</v>
      </c>
      <c r="B1330" t="s">
        <v>1672</v>
      </c>
      <c r="C1330">
        <v>16</v>
      </c>
      <c r="D1330">
        <v>32</v>
      </c>
      <c r="E1330" t="s">
        <v>1624</v>
      </c>
      <c r="F1330">
        <v>1152.58</v>
      </c>
      <c r="G1330">
        <v>1</v>
      </c>
      <c r="H1330" t="s">
        <v>1678</v>
      </c>
    </row>
    <row r="1331" spans="1:8">
      <c r="A1331" t="s">
        <v>1801</v>
      </c>
      <c r="B1331" t="s">
        <v>1672</v>
      </c>
      <c r="C1331">
        <v>16</v>
      </c>
      <c r="D1331">
        <v>64</v>
      </c>
      <c r="E1331" t="s">
        <v>1626</v>
      </c>
      <c r="F1331">
        <v>1728.86</v>
      </c>
      <c r="G1331">
        <v>1</v>
      </c>
      <c r="H1331" t="s">
        <v>1679</v>
      </c>
    </row>
    <row r="1332" spans="1:8">
      <c r="A1332" t="s">
        <v>1801</v>
      </c>
      <c r="B1332" t="s">
        <v>1672</v>
      </c>
      <c r="C1332">
        <v>24</v>
      </c>
      <c r="D1332">
        <v>48</v>
      </c>
      <c r="E1332" t="s">
        <v>1680</v>
      </c>
      <c r="F1332">
        <v>1728.86</v>
      </c>
      <c r="G1332">
        <v>1</v>
      </c>
      <c r="H1332" t="s">
        <v>1681</v>
      </c>
    </row>
    <row r="1333" spans="1:8">
      <c r="A1333" t="s">
        <v>1801</v>
      </c>
      <c r="B1333" t="s">
        <v>1672</v>
      </c>
      <c r="C1333">
        <v>24</v>
      </c>
      <c r="D1333">
        <v>96</v>
      </c>
      <c r="E1333" t="s">
        <v>1682</v>
      </c>
      <c r="F1333">
        <v>2593.3000000000002</v>
      </c>
      <c r="G1333">
        <v>1</v>
      </c>
      <c r="H1333" t="s">
        <v>1683</v>
      </c>
    </row>
    <row r="1334" spans="1:8">
      <c r="A1334" t="s">
        <v>1801</v>
      </c>
      <c r="B1334" t="s">
        <v>1672</v>
      </c>
      <c r="C1334">
        <v>32</v>
      </c>
      <c r="D1334">
        <v>64</v>
      </c>
      <c r="E1334" t="s">
        <v>1628</v>
      </c>
      <c r="F1334">
        <v>2305.15</v>
      </c>
      <c r="G1334">
        <v>1</v>
      </c>
      <c r="H1334" t="s">
        <v>1684</v>
      </c>
    </row>
    <row r="1335" spans="1:8">
      <c r="A1335" t="s">
        <v>1801</v>
      </c>
      <c r="B1335" t="s">
        <v>1672</v>
      </c>
      <c r="C1335">
        <v>32</v>
      </c>
      <c r="D1335">
        <v>128</v>
      </c>
      <c r="E1335" t="s">
        <v>1630</v>
      </c>
      <c r="F1335">
        <v>3457.73</v>
      </c>
      <c r="G1335">
        <v>1</v>
      </c>
      <c r="H1335" t="s">
        <v>1685</v>
      </c>
    </row>
    <row r="1336" spans="1:8">
      <c r="A1336" t="s">
        <v>1801</v>
      </c>
      <c r="B1336" t="s">
        <v>1672</v>
      </c>
      <c r="C1336">
        <v>48</v>
      </c>
      <c r="D1336">
        <v>96</v>
      </c>
      <c r="E1336" t="s">
        <v>1634</v>
      </c>
      <c r="F1336">
        <v>3457.73</v>
      </c>
      <c r="G1336">
        <v>1</v>
      </c>
      <c r="H1336" t="s">
        <v>1686</v>
      </c>
    </row>
    <row r="1337" spans="1:8">
      <c r="A1337" t="s">
        <v>1801</v>
      </c>
      <c r="B1337" t="s">
        <v>1672</v>
      </c>
      <c r="C1337">
        <v>48</v>
      </c>
      <c r="D1337">
        <v>192</v>
      </c>
      <c r="E1337" t="s">
        <v>1636</v>
      </c>
      <c r="F1337">
        <v>5186.59</v>
      </c>
      <c r="G1337">
        <v>1</v>
      </c>
      <c r="H1337" t="s">
        <v>1687</v>
      </c>
    </row>
    <row r="1338" spans="1:8">
      <c r="A1338" t="s">
        <v>1801</v>
      </c>
      <c r="B1338" t="s">
        <v>1672</v>
      </c>
      <c r="C1338">
        <v>64</v>
      </c>
      <c r="D1338">
        <v>256</v>
      </c>
      <c r="E1338" t="s">
        <v>1640</v>
      </c>
      <c r="F1338">
        <v>6915.46</v>
      </c>
      <c r="G1338">
        <v>1</v>
      </c>
      <c r="H1338" t="s">
        <v>1688</v>
      </c>
    </row>
    <row r="1339" spans="1:8">
      <c r="A1339" t="s">
        <v>1801</v>
      </c>
      <c r="B1339" t="s">
        <v>1672</v>
      </c>
      <c r="C1339">
        <v>84</v>
      </c>
      <c r="D1339">
        <v>320</v>
      </c>
      <c r="E1339" t="s">
        <v>1873</v>
      </c>
      <c r="F1339">
        <v>8788.39</v>
      </c>
      <c r="G1339">
        <v>1</v>
      </c>
      <c r="H1339" t="s">
        <v>2176</v>
      </c>
    </row>
    <row r="1340" spans="1:8">
      <c r="A1340" t="s">
        <v>1801</v>
      </c>
      <c r="B1340" t="s">
        <v>1762</v>
      </c>
      <c r="C1340">
        <v>32</v>
      </c>
      <c r="D1340">
        <v>64</v>
      </c>
      <c r="E1340" t="s">
        <v>1628</v>
      </c>
      <c r="F1340">
        <v>2649.6</v>
      </c>
      <c r="G1340">
        <v>1</v>
      </c>
      <c r="H1340" t="s">
        <v>1775</v>
      </c>
    </row>
    <row r="1341" spans="1:8">
      <c r="A1341" t="s">
        <v>1801</v>
      </c>
      <c r="B1341" t="s">
        <v>1782</v>
      </c>
      <c r="C1341">
        <v>1</v>
      </c>
      <c r="D1341">
        <v>1</v>
      </c>
      <c r="E1341" t="s">
        <v>1607</v>
      </c>
      <c r="F1341">
        <v>51.3</v>
      </c>
      <c r="G1341">
        <v>1</v>
      </c>
      <c r="H1341" t="s">
        <v>1783</v>
      </c>
    </row>
    <row r="1342" spans="1:8">
      <c r="A1342" t="s">
        <v>1801</v>
      </c>
      <c r="B1342" t="s">
        <v>1782</v>
      </c>
      <c r="C1342">
        <v>1</v>
      </c>
      <c r="D1342">
        <v>2</v>
      </c>
      <c r="E1342" t="s">
        <v>1608</v>
      </c>
      <c r="F1342">
        <v>75.239999999999995</v>
      </c>
      <c r="G1342">
        <v>1</v>
      </c>
      <c r="H1342" t="s">
        <v>1784</v>
      </c>
    </row>
    <row r="1343" spans="1:8">
      <c r="A1343" t="s">
        <v>1801</v>
      </c>
      <c r="B1343" t="s">
        <v>1782</v>
      </c>
      <c r="C1343">
        <v>1</v>
      </c>
      <c r="D1343">
        <v>4</v>
      </c>
      <c r="E1343" t="s">
        <v>1610</v>
      </c>
      <c r="F1343">
        <v>122.85</v>
      </c>
      <c r="G1343">
        <v>1</v>
      </c>
      <c r="H1343" t="s">
        <v>1785</v>
      </c>
    </row>
    <row r="1344" spans="1:8">
      <c r="A1344" t="s">
        <v>1801</v>
      </c>
      <c r="B1344" t="s">
        <v>1782</v>
      </c>
      <c r="C1344">
        <v>2</v>
      </c>
      <c r="D1344">
        <v>4</v>
      </c>
      <c r="E1344" t="s">
        <v>1612</v>
      </c>
      <c r="F1344">
        <v>162</v>
      </c>
      <c r="G1344">
        <v>1</v>
      </c>
      <c r="H1344" t="s">
        <v>1786</v>
      </c>
    </row>
    <row r="1345" spans="1:8">
      <c r="A1345" t="s">
        <v>1801</v>
      </c>
      <c r="B1345" t="s">
        <v>1782</v>
      </c>
      <c r="C1345">
        <v>2</v>
      </c>
      <c r="D1345">
        <v>8</v>
      </c>
      <c r="E1345" t="s">
        <v>1614</v>
      </c>
      <c r="F1345">
        <v>245.7</v>
      </c>
      <c r="G1345">
        <v>1</v>
      </c>
      <c r="H1345" t="s">
        <v>1787</v>
      </c>
    </row>
    <row r="1346" spans="1:8">
      <c r="A1346" t="s">
        <v>1801</v>
      </c>
      <c r="B1346" t="s">
        <v>1782</v>
      </c>
      <c r="C1346">
        <v>4</v>
      </c>
      <c r="D1346">
        <v>8</v>
      </c>
      <c r="E1346" t="s">
        <v>1616</v>
      </c>
      <c r="F1346">
        <v>327.60000000000002</v>
      </c>
      <c r="G1346">
        <v>1</v>
      </c>
      <c r="H1346" t="s">
        <v>1788</v>
      </c>
    </row>
    <row r="1347" spans="1:8">
      <c r="A1347" t="s">
        <v>1801</v>
      </c>
      <c r="B1347" t="s">
        <v>1782</v>
      </c>
      <c r="C1347">
        <v>4</v>
      </c>
      <c r="D1347">
        <v>16</v>
      </c>
      <c r="E1347" t="s">
        <v>1618</v>
      </c>
      <c r="F1347">
        <v>491.4</v>
      </c>
      <c r="G1347">
        <v>1</v>
      </c>
      <c r="H1347" t="s">
        <v>1789</v>
      </c>
    </row>
    <row r="1348" spans="1:8">
      <c r="A1348" t="s">
        <v>1801</v>
      </c>
      <c r="B1348" t="s">
        <v>1782</v>
      </c>
      <c r="C1348">
        <v>8</v>
      </c>
      <c r="D1348">
        <v>16</v>
      </c>
      <c r="E1348" t="s">
        <v>1620</v>
      </c>
      <c r="F1348">
        <v>655.20000000000005</v>
      </c>
      <c r="G1348">
        <v>1</v>
      </c>
      <c r="H1348" t="s">
        <v>1790</v>
      </c>
    </row>
    <row r="1349" spans="1:8">
      <c r="A1349" t="s">
        <v>1801</v>
      </c>
      <c r="B1349" t="s">
        <v>1782</v>
      </c>
      <c r="C1349">
        <v>8</v>
      </c>
      <c r="D1349">
        <v>32</v>
      </c>
      <c r="E1349" t="s">
        <v>1622</v>
      </c>
      <c r="F1349">
        <v>982.8</v>
      </c>
      <c r="G1349">
        <v>1</v>
      </c>
      <c r="H1349" t="s">
        <v>1791</v>
      </c>
    </row>
    <row r="1350" spans="1:8">
      <c r="A1350" t="s">
        <v>1801</v>
      </c>
      <c r="B1350" t="s">
        <v>1782</v>
      </c>
      <c r="C1350">
        <v>12</v>
      </c>
      <c r="D1350">
        <v>24</v>
      </c>
      <c r="E1350" t="s">
        <v>1769</v>
      </c>
      <c r="F1350">
        <v>982.8</v>
      </c>
      <c r="G1350">
        <v>1</v>
      </c>
      <c r="H1350" t="s">
        <v>1792</v>
      </c>
    </row>
    <row r="1351" spans="1:8">
      <c r="A1351" t="s">
        <v>1801</v>
      </c>
      <c r="B1351" t="s">
        <v>1782</v>
      </c>
      <c r="C1351">
        <v>12</v>
      </c>
      <c r="D1351">
        <v>48</v>
      </c>
      <c r="E1351" t="s">
        <v>1793</v>
      </c>
      <c r="F1351">
        <v>1474.2</v>
      </c>
      <c r="G1351">
        <v>1</v>
      </c>
      <c r="H1351" t="s">
        <v>1794</v>
      </c>
    </row>
    <row r="1352" spans="1:8">
      <c r="A1352" t="s">
        <v>1801</v>
      </c>
      <c r="B1352" t="s">
        <v>1782</v>
      </c>
      <c r="C1352">
        <v>16</v>
      </c>
      <c r="D1352">
        <v>32</v>
      </c>
      <c r="E1352" t="s">
        <v>1624</v>
      </c>
      <c r="F1352">
        <v>1310.4000000000001</v>
      </c>
      <c r="G1352">
        <v>1</v>
      </c>
      <c r="H1352" t="s">
        <v>1795</v>
      </c>
    </row>
    <row r="1353" spans="1:8">
      <c r="A1353" t="s">
        <v>1801</v>
      </c>
      <c r="B1353" t="s">
        <v>1782</v>
      </c>
      <c r="C1353">
        <v>16</v>
      </c>
      <c r="D1353">
        <v>64</v>
      </c>
      <c r="E1353" t="s">
        <v>1626</v>
      </c>
      <c r="F1353">
        <v>1965.6</v>
      </c>
      <c r="G1353">
        <v>1</v>
      </c>
      <c r="H1353" t="s">
        <v>1796</v>
      </c>
    </row>
    <row r="1354" spans="1:8">
      <c r="A1354" t="s">
        <v>1801</v>
      </c>
      <c r="B1354" t="s">
        <v>1782</v>
      </c>
      <c r="C1354">
        <v>24</v>
      </c>
      <c r="D1354">
        <v>48</v>
      </c>
      <c r="E1354" t="s">
        <v>1680</v>
      </c>
      <c r="F1354">
        <v>1965.6</v>
      </c>
      <c r="G1354">
        <v>1</v>
      </c>
      <c r="H1354" t="s">
        <v>1797</v>
      </c>
    </row>
    <row r="1355" spans="1:8">
      <c r="A1355" t="s">
        <v>1801</v>
      </c>
      <c r="B1355" t="s">
        <v>1782</v>
      </c>
      <c r="C1355">
        <v>24</v>
      </c>
      <c r="D1355">
        <v>96</v>
      </c>
      <c r="E1355" t="s">
        <v>1682</v>
      </c>
      <c r="F1355">
        <v>2948.4</v>
      </c>
      <c r="G1355">
        <v>1</v>
      </c>
      <c r="H1355" t="s">
        <v>1798</v>
      </c>
    </row>
    <row r="1356" spans="1:8">
      <c r="A1356" t="s">
        <v>1801</v>
      </c>
      <c r="B1356" t="s">
        <v>1782</v>
      </c>
      <c r="C1356">
        <v>32</v>
      </c>
      <c r="D1356">
        <v>64</v>
      </c>
      <c r="E1356" t="s">
        <v>1628</v>
      </c>
      <c r="F1356">
        <v>2620.8000000000002</v>
      </c>
      <c r="G1356">
        <v>1</v>
      </c>
      <c r="H1356" t="s">
        <v>1799</v>
      </c>
    </row>
    <row r="1357" spans="1:8">
      <c r="A1357" t="s">
        <v>1801</v>
      </c>
      <c r="B1357" t="s">
        <v>1782</v>
      </c>
      <c r="C1357">
        <v>32</v>
      </c>
      <c r="D1357">
        <v>128</v>
      </c>
      <c r="E1357" t="s">
        <v>1630</v>
      </c>
      <c r="F1357">
        <v>3931.2</v>
      </c>
      <c r="G1357">
        <v>1</v>
      </c>
      <c r="H1357" t="s">
        <v>1800</v>
      </c>
    </row>
    <row r="1358" spans="1:8">
      <c r="A1358" t="s">
        <v>1801</v>
      </c>
      <c r="B1358" t="s">
        <v>1782</v>
      </c>
      <c r="C1358">
        <v>48</v>
      </c>
      <c r="D1358">
        <v>96</v>
      </c>
      <c r="E1358" t="s">
        <v>1634</v>
      </c>
      <c r="F1358">
        <v>3931.2</v>
      </c>
      <c r="G1358">
        <v>1</v>
      </c>
      <c r="H1358" t="s">
        <v>1802</v>
      </c>
    </row>
    <row r="1359" spans="1:8">
      <c r="A1359" t="s">
        <v>1801</v>
      </c>
      <c r="B1359" t="s">
        <v>1782</v>
      </c>
      <c r="C1359">
        <v>48</v>
      </c>
      <c r="D1359">
        <v>192</v>
      </c>
      <c r="E1359" t="s">
        <v>1636</v>
      </c>
      <c r="F1359">
        <v>5896.8</v>
      </c>
      <c r="G1359">
        <v>1</v>
      </c>
      <c r="H1359" t="s">
        <v>1803</v>
      </c>
    </row>
    <row r="1360" spans="1:8">
      <c r="A1360" t="s">
        <v>1801</v>
      </c>
      <c r="B1360" t="s">
        <v>1782</v>
      </c>
      <c r="C1360">
        <v>64</v>
      </c>
      <c r="D1360">
        <v>256</v>
      </c>
      <c r="E1360" t="s">
        <v>1640</v>
      </c>
      <c r="F1360">
        <v>7862.4</v>
      </c>
      <c r="G1360">
        <v>1</v>
      </c>
      <c r="H1360" t="s">
        <v>1804</v>
      </c>
    </row>
    <row r="1361" spans="1:8">
      <c r="A1361" t="s">
        <v>1801</v>
      </c>
      <c r="B1361" t="s">
        <v>1782</v>
      </c>
      <c r="C1361">
        <v>80</v>
      </c>
      <c r="D1361">
        <v>320</v>
      </c>
      <c r="E1361" t="s">
        <v>1719</v>
      </c>
      <c r="F1361">
        <v>9828</v>
      </c>
      <c r="G1361">
        <v>1</v>
      </c>
      <c r="H1361" t="s">
        <v>1805</v>
      </c>
    </row>
    <row r="1362" spans="1:8">
      <c r="A1362" t="s">
        <v>1801</v>
      </c>
      <c r="B1362" t="s">
        <v>1806</v>
      </c>
      <c r="C1362">
        <v>1</v>
      </c>
      <c r="D1362">
        <v>1</v>
      </c>
      <c r="E1362" t="s">
        <v>1607</v>
      </c>
      <c r="F1362">
        <v>32</v>
      </c>
      <c r="G1362">
        <v>1</v>
      </c>
      <c r="H1362" t="s">
        <v>1807</v>
      </c>
    </row>
    <row r="1363" spans="1:8">
      <c r="A1363" t="s">
        <v>1801</v>
      </c>
      <c r="B1363" t="s">
        <v>1806</v>
      </c>
      <c r="C1363">
        <v>1</v>
      </c>
      <c r="D1363">
        <v>2</v>
      </c>
      <c r="E1363" t="s">
        <v>1608</v>
      </c>
      <c r="F1363">
        <v>64</v>
      </c>
      <c r="G1363">
        <v>1</v>
      </c>
      <c r="H1363" t="s">
        <v>1808</v>
      </c>
    </row>
    <row r="1364" spans="1:8">
      <c r="A1364" t="s">
        <v>1801</v>
      </c>
      <c r="B1364" t="s">
        <v>1806</v>
      </c>
      <c r="C1364">
        <v>1</v>
      </c>
      <c r="D1364">
        <v>4</v>
      </c>
      <c r="E1364" t="s">
        <v>1610</v>
      </c>
      <c r="F1364">
        <v>96</v>
      </c>
      <c r="G1364">
        <v>1</v>
      </c>
      <c r="H1364" t="s">
        <v>1809</v>
      </c>
    </row>
    <row r="1365" spans="1:8">
      <c r="A1365" t="s">
        <v>1801</v>
      </c>
      <c r="B1365" t="s">
        <v>1806</v>
      </c>
      <c r="C1365">
        <v>2</v>
      </c>
      <c r="D1365">
        <v>4</v>
      </c>
      <c r="E1365" t="s">
        <v>1612</v>
      </c>
      <c r="F1365">
        <v>128</v>
      </c>
      <c r="G1365">
        <v>1</v>
      </c>
      <c r="H1365" t="s">
        <v>1810</v>
      </c>
    </row>
    <row r="1366" spans="1:8">
      <c r="A1366" t="s">
        <v>1801</v>
      </c>
      <c r="B1366" t="s">
        <v>1806</v>
      </c>
      <c r="C1366">
        <v>2</v>
      </c>
      <c r="D1366">
        <v>8</v>
      </c>
      <c r="E1366" t="s">
        <v>1614</v>
      </c>
      <c r="F1366">
        <v>192</v>
      </c>
      <c r="G1366">
        <v>1</v>
      </c>
      <c r="H1366" t="s">
        <v>1811</v>
      </c>
    </row>
    <row r="1367" spans="1:8">
      <c r="A1367" t="s">
        <v>1801</v>
      </c>
      <c r="B1367" t="s">
        <v>1806</v>
      </c>
      <c r="C1367">
        <v>4</v>
      </c>
      <c r="D1367">
        <v>8</v>
      </c>
      <c r="E1367" t="s">
        <v>1616</v>
      </c>
      <c r="F1367">
        <v>256</v>
      </c>
      <c r="G1367">
        <v>1</v>
      </c>
      <c r="H1367" t="s">
        <v>1812</v>
      </c>
    </row>
    <row r="1368" spans="1:8">
      <c r="A1368" t="s">
        <v>1801</v>
      </c>
      <c r="B1368" t="s">
        <v>1806</v>
      </c>
      <c r="C1368">
        <v>4</v>
      </c>
      <c r="D1368">
        <v>16</v>
      </c>
      <c r="E1368" t="s">
        <v>1618</v>
      </c>
      <c r="F1368">
        <v>384</v>
      </c>
      <c r="G1368">
        <v>1</v>
      </c>
      <c r="H1368" t="s">
        <v>1813</v>
      </c>
    </row>
    <row r="1369" spans="1:8">
      <c r="A1369" t="s">
        <v>1801</v>
      </c>
      <c r="B1369" t="s">
        <v>1806</v>
      </c>
      <c r="C1369">
        <v>8</v>
      </c>
      <c r="D1369">
        <v>16</v>
      </c>
      <c r="E1369" t="s">
        <v>1620</v>
      </c>
      <c r="F1369">
        <v>512</v>
      </c>
      <c r="G1369">
        <v>1</v>
      </c>
      <c r="H1369" t="s">
        <v>1814</v>
      </c>
    </row>
    <row r="1370" spans="1:8">
      <c r="A1370" t="s">
        <v>1801</v>
      </c>
      <c r="B1370" t="s">
        <v>1806</v>
      </c>
      <c r="C1370">
        <v>8</v>
      </c>
      <c r="D1370">
        <v>32</v>
      </c>
      <c r="E1370" t="s">
        <v>1622</v>
      </c>
      <c r="F1370">
        <v>768</v>
      </c>
      <c r="G1370">
        <v>1</v>
      </c>
      <c r="H1370" t="s">
        <v>1815</v>
      </c>
    </row>
    <row r="1371" spans="1:8">
      <c r="A1371" t="s">
        <v>1801</v>
      </c>
      <c r="B1371" t="s">
        <v>1806</v>
      </c>
      <c r="C1371">
        <v>16</v>
      </c>
      <c r="D1371">
        <v>32</v>
      </c>
      <c r="E1371" t="s">
        <v>1624</v>
      </c>
      <c r="F1371">
        <v>1024</v>
      </c>
      <c r="G1371">
        <v>1</v>
      </c>
      <c r="H1371" t="s">
        <v>1816</v>
      </c>
    </row>
    <row r="1372" spans="1:8">
      <c r="A1372" t="s">
        <v>1801</v>
      </c>
      <c r="B1372" t="s">
        <v>1806</v>
      </c>
      <c r="C1372">
        <v>16</v>
      </c>
      <c r="D1372">
        <v>64</v>
      </c>
      <c r="E1372" t="s">
        <v>1626</v>
      </c>
      <c r="F1372">
        <v>1536</v>
      </c>
      <c r="G1372">
        <v>1</v>
      </c>
      <c r="H1372" t="s">
        <v>1817</v>
      </c>
    </row>
    <row r="1373" spans="1:8">
      <c r="A1373" t="s">
        <v>1801</v>
      </c>
      <c r="B1373" t="s">
        <v>1806</v>
      </c>
      <c r="C1373">
        <v>32</v>
      </c>
      <c r="D1373">
        <v>64</v>
      </c>
      <c r="E1373" t="s">
        <v>1628</v>
      </c>
      <c r="F1373">
        <v>2048</v>
      </c>
      <c r="G1373">
        <v>1</v>
      </c>
      <c r="H1373" t="s">
        <v>1818</v>
      </c>
    </row>
    <row r="1374" spans="1:8">
      <c r="A1374" t="s">
        <v>1801</v>
      </c>
      <c r="B1374" t="s">
        <v>1806</v>
      </c>
      <c r="C1374">
        <v>32</v>
      </c>
      <c r="D1374">
        <v>128</v>
      </c>
      <c r="E1374" t="s">
        <v>1630</v>
      </c>
      <c r="F1374">
        <v>3072</v>
      </c>
      <c r="G1374">
        <v>1</v>
      </c>
      <c r="H1374" t="s">
        <v>1819</v>
      </c>
    </row>
    <row r="1375" spans="1:8">
      <c r="A1375" t="s">
        <v>1801</v>
      </c>
      <c r="B1375" t="s">
        <v>1806</v>
      </c>
      <c r="C1375">
        <v>64</v>
      </c>
      <c r="D1375">
        <v>128</v>
      </c>
      <c r="E1375" t="s">
        <v>1659</v>
      </c>
      <c r="F1375">
        <v>4096</v>
      </c>
      <c r="G1375">
        <v>1</v>
      </c>
      <c r="H1375" t="s">
        <v>1820</v>
      </c>
    </row>
    <row r="1376" spans="1:8">
      <c r="A1376" t="s">
        <v>1801</v>
      </c>
      <c r="B1376" t="s">
        <v>1806</v>
      </c>
      <c r="C1376">
        <v>64</v>
      </c>
      <c r="D1376">
        <v>256</v>
      </c>
      <c r="E1376" t="s">
        <v>1640</v>
      </c>
      <c r="F1376">
        <v>6144</v>
      </c>
      <c r="G1376">
        <v>1</v>
      </c>
      <c r="H1376" t="s">
        <v>1821</v>
      </c>
    </row>
    <row r="1377" spans="1:8">
      <c r="A1377" t="s">
        <v>1801</v>
      </c>
      <c r="B1377" t="s">
        <v>1806</v>
      </c>
      <c r="C1377">
        <v>128</v>
      </c>
      <c r="D1377">
        <v>448</v>
      </c>
      <c r="E1377" t="s">
        <v>1822</v>
      </c>
      <c r="F1377">
        <v>11264</v>
      </c>
      <c r="G1377">
        <v>1</v>
      </c>
      <c r="H1377" t="s">
        <v>1823</v>
      </c>
    </row>
    <row r="1378" spans="1:8">
      <c r="A1378" t="s">
        <v>1801</v>
      </c>
      <c r="B1378" t="s">
        <v>1824</v>
      </c>
      <c r="C1378">
        <v>1</v>
      </c>
      <c r="D1378">
        <v>1</v>
      </c>
      <c r="E1378" t="s">
        <v>1607</v>
      </c>
      <c r="F1378">
        <v>27</v>
      </c>
      <c r="G1378">
        <v>1</v>
      </c>
      <c r="H1378" t="s">
        <v>1825</v>
      </c>
    </row>
    <row r="1379" spans="1:8">
      <c r="A1379" t="s">
        <v>1801</v>
      </c>
      <c r="B1379" t="s">
        <v>1824</v>
      </c>
      <c r="C1379">
        <v>1</v>
      </c>
      <c r="D1379">
        <v>2</v>
      </c>
      <c r="E1379" t="s">
        <v>1608</v>
      </c>
      <c r="F1379">
        <v>71.099999999999994</v>
      </c>
      <c r="G1379">
        <v>1</v>
      </c>
      <c r="H1379" t="s">
        <v>1826</v>
      </c>
    </row>
    <row r="1380" spans="1:8">
      <c r="A1380" t="s">
        <v>1801</v>
      </c>
      <c r="B1380" t="s">
        <v>1824</v>
      </c>
      <c r="C1380">
        <v>1</v>
      </c>
      <c r="D1380">
        <v>4</v>
      </c>
      <c r="E1380" t="s">
        <v>1610</v>
      </c>
      <c r="F1380">
        <v>121.5</v>
      </c>
      <c r="G1380">
        <v>1</v>
      </c>
      <c r="H1380" t="s">
        <v>1828</v>
      </c>
    </row>
    <row r="1381" spans="1:8">
      <c r="A1381" t="s">
        <v>1801</v>
      </c>
      <c r="B1381" t="s">
        <v>1824</v>
      </c>
      <c r="C1381">
        <v>2</v>
      </c>
      <c r="D1381">
        <v>2</v>
      </c>
      <c r="E1381" t="s">
        <v>1829</v>
      </c>
      <c r="F1381">
        <v>121.5</v>
      </c>
      <c r="G1381">
        <v>1</v>
      </c>
      <c r="H1381" t="s">
        <v>1830</v>
      </c>
    </row>
    <row r="1382" spans="1:8">
      <c r="A1382" t="s">
        <v>1801</v>
      </c>
      <c r="B1382" t="s">
        <v>1824</v>
      </c>
      <c r="C1382">
        <v>2</v>
      </c>
      <c r="D1382">
        <v>4</v>
      </c>
      <c r="E1382" t="s">
        <v>1612</v>
      </c>
      <c r="F1382">
        <v>161.1</v>
      </c>
      <c r="G1382">
        <v>1</v>
      </c>
      <c r="H1382" t="s">
        <v>1831</v>
      </c>
    </row>
    <row r="1383" spans="1:8">
      <c r="A1383" t="s">
        <v>1801</v>
      </c>
      <c r="B1383" t="s">
        <v>1824</v>
      </c>
      <c r="C1383">
        <v>2</v>
      </c>
      <c r="D1383">
        <v>8</v>
      </c>
      <c r="E1383" t="s">
        <v>1614</v>
      </c>
      <c r="F1383">
        <v>243</v>
      </c>
      <c r="G1383">
        <v>1</v>
      </c>
      <c r="H1383" t="s">
        <v>1832</v>
      </c>
    </row>
    <row r="1384" spans="1:8">
      <c r="A1384" t="s">
        <v>1801</v>
      </c>
      <c r="B1384" t="s">
        <v>1824</v>
      </c>
      <c r="C1384">
        <v>4</v>
      </c>
      <c r="D1384">
        <v>8</v>
      </c>
      <c r="E1384" t="s">
        <v>1616</v>
      </c>
      <c r="F1384">
        <v>324</v>
      </c>
      <c r="G1384">
        <v>1</v>
      </c>
      <c r="H1384" t="s">
        <v>1833</v>
      </c>
    </row>
    <row r="1385" spans="1:8">
      <c r="A1385" t="s">
        <v>1801</v>
      </c>
      <c r="B1385" t="s">
        <v>1824</v>
      </c>
      <c r="C1385">
        <v>4</v>
      </c>
      <c r="D1385">
        <v>16</v>
      </c>
      <c r="E1385" t="s">
        <v>1618</v>
      </c>
      <c r="F1385">
        <v>486</v>
      </c>
      <c r="G1385">
        <v>1</v>
      </c>
      <c r="H1385" t="s">
        <v>1834</v>
      </c>
    </row>
    <row r="1386" spans="1:8">
      <c r="A1386" t="s">
        <v>1801</v>
      </c>
      <c r="B1386" t="s">
        <v>1824</v>
      </c>
      <c r="C1386">
        <v>8</v>
      </c>
      <c r="D1386">
        <v>16</v>
      </c>
      <c r="E1386" t="s">
        <v>1620</v>
      </c>
      <c r="F1386">
        <v>648</v>
      </c>
      <c r="G1386">
        <v>1</v>
      </c>
      <c r="H1386" t="s">
        <v>1835</v>
      </c>
    </row>
    <row r="1387" spans="1:8">
      <c r="A1387" t="s">
        <v>1801</v>
      </c>
      <c r="B1387" t="s">
        <v>1824</v>
      </c>
      <c r="C1387">
        <v>8</v>
      </c>
      <c r="D1387">
        <v>32</v>
      </c>
      <c r="E1387" t="s">
        <v>1622</v>
      </c>
      <c r="F1387">
        <v>972</v>
      </c>
      <c r="G1387">
        <v>1</v>
      </c>
      <c r="H1387" t="s">
        <v>1836</v>
      </c>
    </row>
    <row r="1388" spans="1:8">
      <c r="A1388" t="s">
        <v>1801</v>
      </c>
      <c r="B1388" t="s">
        <v>1824</v>
      </c>
      <c r="C1388">
        <v>12</v>
      </c>
      <c r="D1388">
        <v>24</v>
      </c>
      <c r="E1388" t="s">
        <v>1769</v>
      </c>
      <c r="F1388">
        <v>972</v>
      </c>
      <c r="G1388">
        <v>1</v>
      </c>
      <c r="H1388" t="s">
        <v>1837</v>
      </c>
    </row>
    <row r="1389" spans="1:8">
      <c r="A1389" t="s">
        <v>1801</v>
      </c>
      <c r="B1389" t="s">
        <v>1824</v>
      </c>
      <c r="C1389">
        <v>12</v>
      </c>
      <c r="D1389">
        <v>48</v>
      </c>
      <c r="E1389" t="s">
        <v>1793</v>
      </c>
      <c r="F1389">
        <v>1458</v>
      </c>
      <c r="G1389">
        <v>1</v>
      </c>
      <c r="H1389" t="s">
        <v>1838</v>
      </c>
    </row>
    <row r="1390" spans="1:8">
      <c r="A1390" t="s">
        <v>1801</v>
      </c>
      <c r="B1390" t="s">
        <v>1824</v>
      </c>
      <c r="C1390">
        <v>16</v>
      </c>
      <c r="D1390">
        <v>32</v>
      </c>
      <c r="E1390" t="s">
        <v>1624</v>
      </c>
      <c r="F1390">
        <v>1296</v>
      </c>
      <c r="G1390">
        <v>1</v>
      </c>
      <c r="H1390" t="s">
        <v>1839</v>
      </c>
    </row>
    <row r="1391" spans="1:8">
      <c r="A1391" t="s">
        <v>1801</v>
      </c>
      <c r="B1391" t="s">
        <v>1824</v>
      </c>
      <c r="C1391">
        <v>16</v>
      </c>
      <c r="D1391">
        <v>64</v>
      </c>
      <c r="E1391" t="s">
        <v>1626</v>
      </c>
      <c r="F1391">
        <v>1944</v>
      </c>
      <c r="G1391">
        <v>1</v>
      </c>
      <c r="H1391" t="s">
        <v>1840</v>
      </c>
    </row>
    <row r="1392" spans="1:8">
      <c r="A1392" t="s">
        <v>1801</v>
      </c>
      <c r="B1392" t="s">
        <v>1824</v>
      </c>
      <c r="C1392">
        <v>24</v>
      </c>
      <c r="D1392">
        <v>48</v>
      </c>
      <c r="E1392" t="s">
        <v>1680</v>
      </c>
      <c r="F1392">
        <v>1944</v>
      </c>
      <c r="G1392">
        <v>1</v>
      </c>
      <c r="H1392" t="s">
        <v>1841</v>
      </c>
    </row>
    <row r="1393" spans="1:8">
      <c r="A1393" t="s">
        <v>1801</v>
      </c>
      <c r="B1393" t="s">
        <v>1824</v>
      </c>
      <c r="C1393">
        <v>24</v>
      </c>
      <c r="D1393">
        <v>96</v>
      </c>
      <c r="E1393" t="s">
        <v>1682</v>
      </c>
      <c r="F1393">
        <v>2916</v>
      </c>
      <c r="G1393">
        <v>1</v>
      </c>
      <c r="H1393" t="s">
        <v>1842</v>
      </c>
    </row>
    <row r="1394" spans="1:8">
      <c r="A1394" t="s">
        <v>1801</v>
      </c>
      <c r="B1394" t="s">
        <v>1824</v>
      </c>
      <c r="C1394">
        <v>32</v>
      </c>
      <c r="D1394">
        <v>64</v>
      </c>
      <c r="E1394" t="s">
        <v>1628</v>
      </c>
      <c r="F1394">
        <v>2592</v>
      </c>
      <c r="G1394">
        <v>1</v>
      </c>
      <c r="H1394" t="s">
        <v>1843</v>
      </c>
    </row>
    <row r="1395" spans="1:8">
      <c r="A1395" t="s">
        <v>1801</v>
      </c>
      <c r="B1395" t="s">
        <v>1824</v>
      </c>
      <c r="C1395">
        <v>32</v>
      </c>
      <c r="D1395">
        <v>128</v>
      </c>
      <c r="E1395" t="s">
        <v>1630</v>
      </c>
      <c r="F1395">
        <v>3888</v>
      </c>
      <c r="G1395">
        <v>1</v>
      </c>
      <c r="H1395" t="s">
        <v>1844</v>
      </c>
    </row>
    <row r="1396" spans="1:8">
      <c r="A1396" t="s">
        <v>1801</v>
      </c>
      <c r="B1396" t="s">
        <v>1824</v>
      </c>
      <c r="C1396">
        <v>56</v>
      </c>
      <c r="D1396">
        <v>224</v>
      </c>
      <c r="E1396" t="s">
        <v>1845</v>
      </c>
      <c r="F1396">
        <v>6804</v>
      </c>
      <c r="G1396">
        <v>1</v>
      </c>
      <c r="H1396" t="s">
        <v>1846</v>
      </c>
    </row>
    <row r="1397" spans="1:8">
      <c r="A1397" t="s">
        <v>1801</v>
      </c>
      <c r="B1397" t="s">
        <v>1869</v>
      </c>
      <c r="C1397">
        <v>16</v>
      </c>
      <c r="D1397">
        <v>64</v>
      </c>
      <c r="E1397" t="s">
        <v>1626</v>
      </c>
      <c r="F1397">
        <v>2347.1999999999998</v>
      </c>
      <c r="G1397">
        <v>1</v>
      </c>
      <c r="H1397" t="s">
        <v>1870</v>
      </c>
    </row>
    <row r="1398" spans="1:8">
      <c r="A1398" t="s">
        <v>1801</v>
      </c>
      <c r="B1398" t="s">
        <v>1869</v>
      </c>
      <c r="C1398">
        <v>32</v>
      </c>
      <c r="D1398">
        <v>128</v>
      </c>
      <c r="E1398" t="s">
        <v>1630</v>
      </c>
      <c r="F1398">
        <v>4694.3999999999996</v>
      </c>
      <c r="G1398">
        <v>1</v>
      </c>
      <c r="H1398" t="s">
        <v>1871</v>
      </c>
    </row>
    <row r="1399" spans="1:8">
      <c r="A1399" t="s">
        <v>1801</v>
      </c>
      <c r="B1399" t="s">
        <v>1869</v>
      </c>
      <c r="C1399">
        <v>64</v>
      </c>
      <c r="D1399">
        <v>256</v>
      </c>
      <c r="E1399" t="s">
        <v>1640</v>
      </c>
      <c r="F1399">
        <v>9388.7999999999993</v>
      </c>
      <c r="G1399">
        <v>1</v>
      </c>
      <c r="H1399" t="s">
        <v>1872</v>
      </c>
    </row>
    <row r="1400" spans="1:8">
      <c r="A1400" t="s">
        <v>1801</v>
      </c>
      <c r="B1400" t="s">
        <v>1869</v>
      </c>
      <c r="C1400">
        <v>84</v>
      </c>
      <c r="D1400">
        <v>320</v>
      </c>
      <c r="E1400" t="s">
        <v>1873</v>
      </c>
      <c r="F1400">
        <v>11541.6</v>
      </c>
      <c r="G1400">
        <v>1</v>
      </c>
      <c r="H1400" t="s">
        <v>1874</v>
      </c>
    </row>
    <row r="1401" spans="1:8">
      <c r="A1401" t="s">
        <v>1801</v>
      </c>
      <c r="B1401" t="s">
        <v>1875</v>
      </c>
      <c r="C1401">
        <v>16</v>
      </c>
      <c r="D1401">
        <v>64</v>
      </c>
      <c r="E1401" t="s">
        <v>1626</v>
      </c>
      <c r="F1401">
        <v>2523.6</v>
      </c>
      <c r="G1401">
        <v>1</v>
      </c>
      <c r="H1401" t="s">
        <v>1876</v>
      </c>
    </row>
    <row r="1402" spans="1:8">
      <c r="A1402" t="s">
        <v>1801</v>
      </c>
      <c r="B1402" t="s">
        <v>1875</v>
      </c>
      <c r="C1402">
        <v>32</v>
      </c>
      <c r="D1402">
        <v>128</v>
      </c>
      <c r="E1402" t="s">
        <v>1630</v>
      </c>
      <c r="F1402">
        <v>5047.2</v>
      </c>
      <c r="G1402">
        <v>1</v>
      </c>
      <c r="H1402" t="s">
        <v>1878</v>
      </c>
    </row>
    <row r="1403" spans="1:8">
      <c r="A1403" t="s">
        <v>1801</v>
      </c>
      <c r="B1403" t="s">
        <v>1875</v>
      </c>
      <c r="C1403">
        <v>64</v>
      </c>
      <c r="D1403">
        <v>256</v>
      </c>
      <c r="E1403" t="s">
        <v>1640</v>
      </c>
      <c r="F1403">
        <v>10094.4</v>
      </c>
      <c r="G1403">
        <v>1</v>
      </c>
      <c r="H1403" t="s">
        <v>1879</v>
      </c>
    </row>
    <row r="1404" spans="1:8">
      <c r="A1404" t="s">
        <v>1801</v>
      </c>
      <c r="B1404" t="s">
        <v>1914</v>
      </c>
      <c r="C1404">
        <v>1</v>
      </c>
      <c r="D1404">
        <v>8</v>
      </c>
      <c r="E1404" t="s">
        <v>1887</v>
      </c>
      <c r="F1404">
        <v>158.4</v>
      </c>
      <c r="G1404">
        <v>1</v>
      </c>
      <c r="H1404" t="s">
        <v>1915</v>
      </c>
    </row>
    <row r="1405" spans="1:8">
      <c r="A1405" t="s">
        <v>1801</v>
      </c>
      <c r="B1405" t="s">
        <v>1914</v>
      </c>
      <c r="C1405">
        <v>2</v>
      </c>
      <c r="D1405">
        <v>16</v>
      </c>
      <c r="E1405" t="s">
        <v>1916</v>
      </c>
      <c r="F1405">
        <v>316.8</v>
      </c>
      <c r="G1405">
        <v>1</v>
      </c>
      <c r="H1405" t="s">
        <v>1917</v>
      </c>
    </row>
    <row r="1406" spans="1:8">
      <c r="A1406" t="s">
        <v>1801</v>
      </c>
      <c r="B1406" t="s">
        <v>1914</v>
      </c>
      <c r="C1406">
        <v>4</v>
      </c>
      <c r="D1406">
        <v>32</v>
      </c>
      <c r="E1406" t="s">
        <v>1891</v>
      </c>
      <c r="F1406">
        <v>633.6</v>
      </c>
      <c r="G1406">
        <v>1</v>
      </c>
      <c r="H1406" t="s">
        <v>1918</v>
      </c>
    </row>
    <row r="1407" spans="1:8">
      <c r="A1407" t="s">
        <v>1801</v>
      </c>
      <c r="B1407" t="s">
        <v>1914</v>
      </c>
      <c r="C1407">
        <v>8</v>
      </c>
      <c r="D1407">
        <v>64</v>
      </c>
      <c r="E1407" t="s">
        <v>1893</v>
      </c>
      <c r="F1407">
        <v>1267.2</v>
      </c>
      <c r="G1407">
        <v>1</v>
      </c>
      <c r="H1407" t="s">
        <v>1919</v>
      </c>
    </row>
    <row r="1408" spans="1:8">
      <c r="A1408" t="s">
        <v>1801</v>
      </c>
      <c r="B1408" t="s">
        <v>1914</v>
      </c>
      <c r="C1408">
        <v>12</v>
      </c>
      <c r="D1408">
        <v>96</v>
      </c>
      <c r="E1408" t="s">
        <v>1920</v>
      </c>
      <c r="F1408">
        <v>1900.8</v>
      </c>
      <c r="G1408">
        <v>1</v>
      </c>
      <c r="H1408" t="s">
        <v>1921</v>
      </c>
    </row>
    <row r="1409" spans="1:8">
      <c r="A1409" t="s">
        <v>1801</v>
      </c>
      <c r="B1409" t="s">
        <v>1914</v>
      </c>
      <c r="C1409">
        <v>16</v>
      </c>
      <c r="D1409">
        <v>128</v>
      </c>
      <c r="E1409" t="s">
        <v>1895</v>
      </c>
      <c r="F1409">
        <v>2534.4</v>
      </c>
      <c r="G1409">
        <v>1</v>
      </c>
      <c r="H1409" t="s">
        <v>1922</v>
      </c>
    </row>
    <row r="1410" spans="1:8">
      <c r="A1410" t="s">
        <v>1801</v>
      </c>
      <c r="B1410" t="s">
        <v>1914</v>
      </c>
      <c r="C1410">
        <v>32</v>
      </c>
      <c r="D1410">
        <v>256</v>
      </c>
      <c r="E1410" t="s">
        <v>1897</v>
      </c>
      <c r="F1410">
        <v>5068.8</v>
      </c>
      <c r="G1410">
        <v>1</v>
      </c>
      <c r="H1410" t="s">
        <v>1924</v>
      </c>
    </row>
    <row r="1411" spans="1:8">
      <c r="A1411" t="s">
        <v>1801</v>
      </c>
      <c r="B1411" t="s">
        <v>1914</v>
      </c>
      <c r="C1411">
        <v>64</v>
      </c>
      <c r="D1411">
        <v>512</v>
      </c>
      <c r="E1411" t="s">
        <v>1901</v>
      </c>
      <c r="F1411">
        <v>10137.6</v>
      </c>
      <c r="G1411">
        <v>1</v>
      </c>
      <c r="H1411" t="s">
        <v>1925</v>
      </c>
    </row>
    <row r="1412" spans="1:8">
      <c r="A1412" t="s">
        <v>1801</v>
      </c>
      <c r="B1412" t="s">
        <v>1957</v>
      </c>
      <c r="C1412">
        <v>1</v>
      </c>
      <c r="D1412">
        <v>8</v>
      </c>
      <c r="E1412" t="s">
        <v>1887</v>
      </c>
      <c r="F1412">
        <v>158.4</v>
      </c>
      <c r="G1412">
        <v>1</v>
      </c>
      <c r="H1412" t="s">
        <v>1958</v>
      </c>
    </row>
    <row r="1413" spans="1:8">
      <c r="A1413" t="s">
        <v>1801</v>
      </c>
      <c r="B1413" t="s">
        <v>1957</v>
      </c>
      <c r="C1413">
        <v>2</v>
      </c>
      <c r="D1413">
        <v>16</v>
      </c>
      <c r="E1413" t="s">
        <v>1916</v>
      </c>
      <c r="F1413">
        <v>316.8</v>
      </c>
      <c r="G1413">
        <v>1</v>
      </c>
      <c r="H1413" t="s">
        <v>1959</v>
      </c>
    </row>
    <row r="1414" spans="1:8">
      <c r="A1414" t="s">
        <v>1801</v>
      </c>
      <c r="B1414" t="s">
        <v>1957</v>
      </c>
      <c r="C1414">
        <v>4</v>
      </c>
      <c r="D1414">
        <v>32</v>
      </c>
      <c r="E1414" t="s">
        <v>1891</v>
      </c>
      <c r="F1414">
        <v>633.6</v>
      </c>
      <c r="G1414">
        <v>1</v>
      </c>
      <c r="H1414" t="s">
        <v>1961</v>
      </c>
    </row>
    <row r="1415" spans="1:8">
      <c r="A1415" t="s">
        <v>1801</v>
      </c>
      <c r="B1415" t="s">
        <v>1957</v>
      </c>
      <c r="C1415">
        <v>8</v>
      </c>
      <c r="D1415">
        <v>64</v>
      </c>
      <c r="E1415" t="s">
        <v>1893</v>
      </c>
      <c r="F1415">
        <v>1267.2</v>
      </c>
      <c r="G1415">
        <v>1</v>
      </c>
      <c r="H1415" t="s">
        <v>1962</v>
      </c>
    </row>
    <row r="1416" spans="1:8">
      <c r="A1416" t="s">
        <v>1801</v>
      </c>
      <c r="B1416" t="s">
        <v>1957</v>
      </c>
      <c r="C1416">
        <v>12</v>
      </c>
      <c r="D1416">
        <v>96</v>
      </c>
      <c r="E1416" t="s">
        <v>1920</v>
      </c>
      <c r="F1416">
        <v>1900.8</v>
      </c>
      <c r="G1416">
        <v>1</v>
      </c>
      <c r="H1416" t="s">
        <v>1963</v>
      </c>
    </row>
    <row r="1417" spans="1:8">
      <c r="A1417" t="s">
        <v>1801</v>
      </c>
      <c r="B1417" t="s">
        <v>1957</v>
      </c>
      <c r="C1417">
        <v>16</v>
      </c>
      <c r="D1417">
        <v>128</v>
      </c>
      <c r="E1417" t="s">
        <v>1895</v>
      </c>
      <c r="F1417">
        <v>2534.4</v>
      </c>
      <c r="G1417">
        <v>1</v>
      </c>
      <c r="H1417" t="s">
        <v>1964</v>
      </c>
    </row>
    <row r="1418" spans="1:8">
      <c r="A1418" t="s">
        <v>1801</v>
      </c>
      <c r="B1418" t="s">
        <v>1957</v>
      </c>
      <c r="C1418">
        <v>24</v>
      </c>
      <c r="D1418">
        <v>192</v>
      </c>
      <c r="E1418" t="s">
        <v>1965</v>
      </c>
      <c r="F1418">
        <v>3801.6</v>
      </c>
      <c r="G1418">
        <v>1</v>
      </c>
      <c r="H1418" t="s">
        <v>1966</v>
      </c>
    </row>
    <row r="1419" spans="1:8">
      <c r="A1419" t="s">
        <v>1801</v>
      </c>
      <c r="B1419" t="s">
        <v>1957</v>
      </c>
      <c r="C1419">
        <v>32</v>
      </c>
      <c r="D1419">
        <v>256</v>
      </c>
      <c r="E1419" t="s">
        <v>1897</v>
      </c>
      <c r="F1419">
        <v>5068.8</v>
      </c>
      <c r="G1419">
        <v>1</v>
      </c>
      <c r="H1419" t="s">
        <v>1967</v>
      </c>
    </row>
    <row r="1420" spans="1:8">
      <c r="A1420" t="s">
        <v>1801</v>
      </c>
      <c r="B1420" t="s">
        <v>1957</v>
      </c>
      <c r="C1420">
        <v>48</v>
      </c>
      <c r="D1420">
        <v>384</v>
      </c>
      <c r="E1420" t="s">
        <v>1912</v>
      </c>
      <c r="F1420">
        <v>7603.2</v>
      </c>
      <c r="G1420">
        <v>1</v>
      </c>
      <c r="H1420" t="s">
        <v>1968</v>
      </c>
    </row>
    <row r="1421" spans="1:8">
      <c r="A1421" t="s">
        <v>1801</v>
      </c>
      <c r="B1421" t="s">
        <v>1957</v>
      </c>
      <c r="C1421">
        <v>56</v>
      </c>
      <c r="D1421">
        <v>448</v>
      </c>
      <c r="E1421" t="s">
        <v>1969</v>
      </c>
      <c r="F1421">
        <v>8870.4</v>
      </c>
      <c r="G1421">
        <v>1</v>
      </c>
      <c r="H1421" t="s">
        <v>1970</v>
      </c>
    </row>
    <row r="1422" spans="1:8">
      <c r="A1422" t="s">
        <v>1801</v>
      </c>
      <c r="B1422" t="s">
        <v>1996</v>
      </c>
      <c r="C1422">
        <v>4</v>
      </c>
      <c r="D1422">
        <v>8</v>
      </c>
      <c r="E1422" t="s">
        <v>1616</v>
      </c>
      <c r="F1422">
        <v>400</v>
      </c>
      <c r="G1422">
        <v>1</v>
      </c>
      <c r="H1422" t="s">
        <v>1997</v>
      </c>
    </row>
    <row r="1423" spans="1:8">
      <c r="A1423" t="s">
        <v>1801</v>
      </c>
      <c r="B1423" t="s">
        <v>1996</v>
      </c>
      <c r="C1423">
        <v>4</v>
      </c>
      <c r="D1423">
        <v>16</v>
      </c>
      <c r="E1423" t="s">
        <v>1618</v>
      </c>
      <c r="F1423">
        <v>600</v>
      </c>
      <c r="G1423">
        <v>1</v>
      </c>
      <c r="H1423" t="s">
        <v>1998</v>
      </c>
    </row>
    <row r="1424" spans="1:8">
      <c r="A1424" t="s">
        <v>1801</v>
      </c>
      <c r="B1424" t="s">
        <v>1996</v>
      </c>
      <c r="C1424">
        <v>8</v>
      </c>
      <c r="D1424">
        <v>16</v>
      </c>
      <c r="E1424" t="s">
        <v>1620</v>
      </c>
      <c r="F1424">
        <v>800</v>
      </c>
      <c r="G1424">
        <v>1</v>
      </c>
      <c r="H1424" t="s">
        <v>1999</v>
      </c>
    </row>
    <row r="1425" spans="1:8">
      <c r="A1425" t="s">
        <v>1801</v>
      </c>
      <c r="B1425" t="s">
        <v>1996</v>
      </c>
      <c r="C1425">
        <v>8</v>
      </c>
      <c r="D1425">
        <v>32</v>
      </c>
      <c r="E1425" t="s">
        <v>1622</v>
      </c>
      <c r="F1425">
        <v>1200</v>
      </c>
      <c r="G1425">
        <v>1</v>
      </c>
      <c r="H1425" t="s">
        <v>2000</v>
      </c>
    </row>
    <row r="1426" spans="1:8">
      <c r="A1426" t="s">
        <v>1801</v>
      </c>
      <c r="B1426" t="s">
        <v>1996</v>
      </c>
      <c r="C1426">
        <v>16</v>
      </c>
      <c r="D1426">
        <v>32</v>
      </c>
      <c r="E1426" t="s">
        <v>1624</v>
      </c>
      <c r="F1426">
        <v>1600</v>
      </c>
      <c r="G1426">
        <v>1</v>
      </c>
      <c r="H1426" t="s">
        <v>2001</v>
      </c>
    </row>
    <row r="1427" spans="1:8">
      <c r="A1427" t="s">
        <v>1801</v>
      </c>
      <c r="B1427" t="s">
        <v>1996</v>
      </c>
      <c r="C1427">
        <v>16</v>
      </c>
      <c r="D1427">
        <v>64</v>
      </c>
      <c r="E1427" t="s">
        <v>1626</v>
      </c>
      <c r="F1427">
        <v>2400</v>
      </c>
      <c r="G1427">
        <v>1</v>
      </c>
      <c r="H1427" t="s">
        <v>2002</v>
      </c>
    </row>
    <row r="1428" spans="1:8">
      <c r="A1428" t="s">
        <v>1801</v>
      </c>
      <c r="B1428" t="s">
        <v>1996</v>
      </c>
      <c r="C1428">
        <v>32</v>
      </c>
      <c r="D1428">
        <v>64</v>
      </c>
      <c r="E1428" t="s">
        <v>1628</v>
      </c>
      <c r="F1428">
        <v>3200</v>
      </c>
      <c r="G1428">
        <v>1</v>
      </c>
      <c r="H1428" t="s">
        <v>2003</v>
      </c>
    </row>
    <row r="1429" spans="1:8">
      <c r="A1429" t="s">
        <v>1801</v>
      </c>
      <c r="B1429" t="s">
        <v>1996</v>
      </c>
      <c r="C1429">
        <v>32</v>
      </c>
      <c r="D1429">
        <v>128</v>
      </c>
      <c r="E1429" t="s">
        <v>1630</v>
      </c>
      <c r="F1429">
        <v>4800</v>
      </c>
      <c r="G1429">
        <v>1</v>
      </c>
      <c r="H1429" t="s">
        <v>2004</v>
      </c>
    </row>
    <row r="1430" spans="1:8">
      <c r="A1430" t="s">
        <v>1801</v>
      </c>
      <c r="B1430" t="s">
        <v>1996</v>
      </c>
      <c r="C1430">
        <v>32</v>
      </c>
      <c r="D1430">
        <v>256</v>
      </c>
      <c r="E1430" t="s">
        <v>1897</v>
      </c>
      <c r="F1430">
        <v>8000</v>
      </c>
      <c r="G1430">
        <v>1</v>
      </c>
      <c r="H1430" t="s">
        <v>2153</v>
      </c>
    </row>
    <row r="1431" spans="1:8">
      <c r="A1431" t="s">
        <v>1801</v>
      </c>
      <c r="B1431" t="s">
        <v>1996</v>
      </c>
      <c r="C1431">
        <v>48</v>
      </c>
      <c r="D1431">
        <v>96</v>
      </c>
      <c r="E1431" t="s">
        <v>1634</v>
      </c>
      <c r="F1431">
        <v>4800</v>
      </c>
      <c r="G1431">
        <v>1</v>
      </c>
      <c r="H1431" t="s">
        <v>2005</v>
      </c>
    </row>
    <row r="1432" spans="1:8">
      <c r="A1432" t="s">
        <v>1801</v>
      </c>
      <c r="B1432" t="s">
        <v>1996</v>
      </c>
      <c r="C1432">
        <v>48</v>
      </c>
      <c r="D1432">
        <v>192</v>
      </c>
      <c r="E1432" t="s">
        <v>1636</v>
      </c>
      <c r="F1432">
        <v>7200</v>
      </c>
      <c r="G1432">
        <v>1</v>
      </c>
      <c r="H1432" t="s">
        <v>2006</v>
      </c>
    </row>
    <row r="1433" spans="1:8">
      <c r="A1433" t="s">
        <v>1801</v>
      </c>
      <c r="B1433" t="s">
        <v>1996</v>
      </c>
      <c r="C1433">
        <v>52</v>
      </c>
      <c r="D1433">
        <v>184</v>
      </c>
      <c r="E1433" t="s">
        <v>2007</v>
      </c>
      <c r="F1433">
        <v>7200</v>
      </c>
      <c r="G1433">
        <v>1</v>
      </c>
      <c r="H1433" t="s">
        <v>2008</v>
      </c>
    </row>
    <row r="1434" spans="1:8">
      <c r="A1434" t="s">
        <v>1801</v>
      </c>
      <c r="B1434" t="s">
        <v>1996</v>
      </c>
      <c r="C1434">
        <v>64</v>
      </c>
      <c r="D1434">
        <v>128</v>
      </c>
      <c r="E1434" t="s">
        <v>1659</v>
      </c>
      <c r="F1434">
        <v>6400</v>
      </c>
      <c r="G1434">
        <v>1</v>
      </c>
      <c r="H1434" t="s">
        <v>2009</v>
      </c>
    </row>
    <row r="1435" spans="1:8">
      <c r="A1435" t="s">
        <v>1801</v>
      </c>
      <c r="B1435" t="s">
        <v>1996</v>
      </c>
      <c r="C1435">
        <v>64</v>
      </c>
      <c r="D1435">
        <v>256</v>
      </c>
      <c r="E1435" t="s">
        <v>1640</v>
      </c>
      <c r="F1435">
        <v>9600</v>
      </c>
      <c r="G1435">
        <v>1</v>
      </c>
      <c r="H1435" t="s">
        <v>2011</v>
      </c>
    </row>
    <row r="1436" spans="1:8">
      <c r="A1436" t="s">
        <v>1801</v>
      </c>
      <c r="B1436" t="s">
        <v>1996</v>
      </c>
      <c r="C1436">
        <v>104</v>
      </c>
      <c r="D1436">
        <v>368</v>
      </c>
      <c r="E1436" t="s">
        <v>2012</v>
      </c>
      <c r="F1436">
        <v>14400</v>
      </c>
      <c r="G1436">
        <v>1</v>
      </c>
      <c r="H1436" t="s">
        <v>2013</v>
      </c>
    </row>
    <row r="1437" spans="1:8">
      <c r="A1437" t="s">
        <v>1801</v>
      </c>
      <c r="B1437" t="s">
        <v>2026</v>
      </c>
      <c r="C1437">
        <v>4</v>
      </c>
      <c r="D1437">
        <v>8</v>
      </c>
      <c r="E1437" t="s">
        <v>1616</v>
      </c>
      <c r="F1437">
        <v>452</v>
      </c>
      <c r="G1437">
        <v>1</v>
      </c>
      <c r="H1437" t="s">
        <v>2027</v>
      </c>
    </row>
    <row r="1438" spans="1:8">
      <c r="A1438" t="s">
        <v>1801</v>
      </c>
      <c r="B1438" t="s">
        <v>2026</v>
      </c>
      <c r="C1438">
        <v>4</v>
      </c>
      <c r="D1438">
        <v>16</v>
      </c>
      <c r="E1438" t="s">
        <v>1618</v>
      </c>
      <c r="F1438">
        <v>678</v>
      </c>
      <c r="G1438">
        <v>1</v>
      </c>
      <c r="H1438" t="s">
        <v>2028</v>
      </c>
    </row>
    <row r="1439" spans="1:8">
      <c r="A1439" t="s">
        <v>1801</v>
      </c>
      <c r="B1439" t="s">
        <v>2026</v>
      </c>
      <c r="C1439">
        <v>8</v>
      </c>
      <c r="D1439">
        <v>16</v>
      </c>
      <c r="E1439" t="s">
        <v>1620</v>
      </c>
      <c r="F1439">
        <v>904</v>
      </c>
      <c r="G1439">
        <v>1</v>
      </c>
      <c r="H1439" t="s">
        <v>2029</v>
      </c>
    </row>
    <row r="1440" spans="1:8">
      <c r="A1440" t="s">
        <v>1801</v>
      </c>
      <c r="B1440" t="s">
        <v>2026</v>
      </c>
      <c r="C1440">
        <v>8</v>
      </c>
      <c r="D1440">
        <v>32</v>
      </c>
      <c r="E1440" t="s">
        <v>1622</v>
      </c>
      <c r="F1440">
        <v>1356</v>
      </c>
      <c r="G1440">
        <v>1</v>
      </c>
      <c r="H1440" t="s">
        <v>2030</v>
      </c>
    </row>
    <row r="1441" spans="1:8">
      <c r="A1441" t="s">
        <v>1801</v>
      </c>
      <c r="B1441" t="s">
        <v>2026</v>
      </c>
      <c r="C1441">
        <v>16</v>
      </c>
      <c r="D1441">
        <v>32</v>
      </c>
      <c r="E1441" t="s">
        <v>1624</v>
      </c>
      <c r="F1441">
        <v>1808</v>
      </c>
      <c r="G1441">
        <v>1</v>
      </c>
      <c r="H1441" t="s">
        <v>2031</v>
      </c>
    </row>
    <row r="1442" spans="1:8">
      <c r="A1442" t="s">
        <v>1801</v>
      </c>
      <c r="B1442" t="s">
        <v>2026</v>
      </c>
      <c r="C1442">
        <v>16</v>
      </c>
      <c r="D1442">
        <v>64</v>
      </c>
      <c r="E1442" t="s">
        <v>1626</v>
      </c>
      <c r="F1442">
        <v>2712</v>
      </c>
      <c r="G1442">
        <v>1</v>
      </c>
      <c r="H1442" t="s">
        <v>2032</v>
      </c>
    </row>
    <row r="1443" spans="1:8">
      <c r="A1443" t="s">
        <v>1801</v>
      </c>
      <c r="B1443" t="s">
        <v>2026</v>
      </c>
      <c r="C1443">
        <v>32</v>
      </c>
      <c r="D1443">
        <v>64</v>
      </c>
      <c r="E1443" t="s">
        <v>1628</v>
      </c>
      <c r="F1443">
        <v>3616</v>
      </c>
      <c r="G1443">
        <v>1</v>
      </c>
      <c r="H1443" t="s">
        <v>2033</v>
      </c>
    </row>
    <row r="1444" spans="1:8">
      <c r="A1444" t="s">
        <v>1801</v>
      </c>
      <c r="B1444" t="s">
        <v>2026</v>
      </c>
      <c r="C1444">
        <v>32</v>
      </c>
      <c r="D1444">
        <v>128</v>
      </c>
      <c r="E1444" t="s">
        <v>1630</v>
      </c>
      <c r="F1444">
        <v>5424</v>
      </c>
      <c r="G1444">
        <v>1</v>
      </c>
      <c r="H1444" t="s">
        <v>2034</v>
      </c>
    </row>
    <row r="1445" spans="1:8">
      <c r="A1445" t="s">
        <v>1801</v>
      </c>
      <c r="B1445" t="s">
        <v>2035</v>
      </c>
      <c r="C1445">
        <v>4</v>
      </c>
      <c r="D1445">
        <v>8</v>
      </c>
      <c r="E1445" t="s">
        <v>1616</v>
      </c>
      <c r="F1445">
        <v>424</v>
      </c>
      <c r="G1445">
        <v>1</v>
      </c>
      <c r="H1445" t="s">
        <v>2036</v>
      </c>
    </row>
    <row r="1446" spans="1:8">
      <c r="A1446" t="s">
        <v>1801</v>
      </c>
      <c r="B1446" t="s">
        <v>2035</v>
      </c>
      <c r="C1446">
        <v>4</v>
      </c>
      <c r="D1446">
        <v>16</v>
      </c>
      <c r="E1446" t="s">
        <v>1618</v>
      </c>
      <c r="F1446">
        <v>596</v>
      </c>
      <c r="G1446">
        <v>1</v>
      </c>
      <c r="H1446" t="s">
        <v>2038</v>
      </c>
    </row>
    <row r="1447" spans="1:8">
      <c r="A1447" t="s">
        <v>1801</v>
      </c>
      <c r="B1447" t="s">
        <v>2035</v>
      </c>
      <c r="C1447">
        <v>8</v>
      </c>
      <c r="D1447">
        <v>16</v>
      </c>
      <c r="E1447" t="s">
        <v>1620</v>
      </c>
      <c r="F1447">
        <v>848</v>
      </c>
      <c r="G1447">
        <v>1</v>
      </c>
      <c r="H1447" t="s">
        <v>2039</v>
      </c>
    </row>
    <row r="1448" spans="1:8">
      <c r="A1448" t="s">
        <v>1801</v>
      </c>
      <c r="B1448" t="s">
        <v>2035</v>
      </c>
      <c r="C1448">
        <v>8</v>
      </c>
      <c r="D1448">
        <v>32</v>
      </c>
      <c r="E1448" t="s">
        <v>1622</v>
      </c>
      <c r="F1448">
        <v>1192</v>
      </c>
      <c r="G1448">
        <v>1</v>
      </c>
      <c r="H1448" t="s">
        <v>2040</v>
      </c>
    </row>
    <row r="1449" spans="1:8">
      <c r="A1449" t="s">
        <v>1801</v>
      </c>
      <c r="B1449" t="s">
        <v>2035</v>
      </c>
      <c r="C1449">
        <v>16</v>
      </c>
      <c r="D1449">
        <v>32</v>
      </c>
      <c r="E1449" t="s">
        <v>1624</v>
      </c>
      <c r="F1449">
        <v>1696</v>
      </c>
      <c r="G1449">
        <v>1</v>
      </c>
      <c r="H1449" t="s">
        <v>2041</v>
      </c>
    </row>
    <row r="1450" spans="1:8">
      <c r="A1450" t="s">
        <v>1801</v>
      </c>
      <c r="B1450" t="s">
        <v>2035</v>
      </c>
      <c r="C1450">
        <v>16</v>
      </c>
      <c r="D1450">
        <v>64</v>
      </c>
      <c r="E1450" t="s">
        <v>1626</v>
      </c>
      <c r="F1450">
        <v>2384</v>
      </c>
      <c r="G1450">
        <v>1</v>
      </c>
      <c r="H1450" t="s">
        <v>2042</v>
      </c>
    </row>
    <row r="1451" spans="1:8">
      <c r="A1451" t="s">
        <v>1801</v>
      </c>
      <c r="B1451" t="s">
        <v>2035</v>
      </c>
      <c r="C1451">
        <v>32</v>
      </c>
      <c r="D1451">
        <v>64</v>
      </c>
      <c r="E1451" t="s">
        <v>1628</v>
      </c>
      <c r="F1451">
        <v>3392</v>
      </c>
      <c r="G1451">
        <v>1</v>
      </c>
      <c r="H1451" t="s">
        <v>2043</v>
      </c>
    </row>
    <row r="1452" spans="1:8">
      <c r="A1452" t="s">
        <v>1801</v>
      </c>
      <c r="B1452" t="s">
        <v>2035</v>
      </c>
      <c r="C1452">
        <v>32</v>
      </c>
      <c r="D1452">
        <v>128</v>
      </c>
      <c r="E1452" t="s">
        <v>1630</v>
      </c>
      <c r="F1452">
        <v>4768</v>
      </c>
      <c r="G1452">
        <v>1</v>
      </c>
      <c r="H1452" t="s">
        <v>2044</v>
      </c>
    </row>
    <row r="1453" spans="1:8">
      <c r="A1453" t="s">
        <v>1801</v>
      </c>
      <c r="B1453" t="s">
        <v>2045</v>
      </c>
      <c r="C1453">
        <v>4</v>
      </c>
      <c r="D1453">
        <v>8</v>
      </c>
      <c r="E1453" t="s">
        <v>1616</v>
      </c>
      <c r="F1453">
        <v>475.2</v>
      </c>
      <c r="G1453">
        <v>1</v>
      </c>
      <c r="H1453" t="s">
        <v>2046</v>
      </c>
    </row>
    <row r="1454" spans="1:8">
      <c r="A1454" t="s">
        <v>1801</v>
      </c>
      <c r="B1454" t="s">
        <v>2045</v>
      </c>
      <c r="C1454">
        <v>4</v>
      </c>
      <c r="D1454">
        <v>16</v>
      </c>
      <c r="E1454" t="s">
        <v>1618</v>
      </c>
      <c r="F1454">
        <v>712.8</v>
      </c>
      <c r="G1454">
        <v>1</v>
      </c>
      <c r="H1454" t="s">
        <v>2047</v>
      </c>
    </row>
    <row r="1455" spans="1:8">
      <c r="A1455" t="s">
        <v>1801</v>
      </c>
      <c r="B1455" t="s">
        <v>2045</v>
      </c>
      <c r="C1455">
        <v>4</v>
      </c>
      <c r="D1455">
        <v>32</v>
      </c>
      <c r="E1455" t="s">
        <v>1891</v>
      </c>
      <c r="F1455">
        <v>1188</v>
      </c>
      <c r="G1455">
        <v>1</v>
      </c>
      <c r="H1455" t="s">
        <v>2155</v>
      </c>
    </row>
    <row r="1456" spans="1:8">
      <c r="A1456" t="s">
        <v>1801</v>
      </c>
      <c r="B1456" t="s">
        <v>2045</v>
      </c>
      <c r="C1456">
        <v>8</v>
      </c>
      <c r="D1456">
        <v>16</v>
      </c>
      <c r="E1456" t="s">
        <v>1620</v>
      </c>
      <c r="F1456">
        <v>950.4</v>
      </c>
      <c r="G1456">
        <v>1</v>
      </c>
      <c r="H1456" t="s">
        <v>2048</v>
      </c>
    </row>
    <row r="1457" spans="1:8">
      <c r="A1457" t="s">
        <v>1801</v>
      </c>
      <c r="B1457" t="s">
        <v>2045</v>
      </c>
      <c r="C1457">
        <v>8</v>
      </c>
      <c r="D1457">
        <v>32</v>
      </c>
      <c r="E1457" t="s">
        <v>1622</v>
      </c>
      <c r="F1457">
        <v>1425.6</v>
      </c>
      <c r="G1457">
        <v>1</v>
      </c>
      <c r="H1457" t="s">
        <v>2049</v>
      </c>
    </row>
    <row r="1458" spans="1:8">
      <c r="A1458" t="s">
        <v>1801</v>
      </c>
      <c r="B1458" t="s">
        <v>2045</v>
      </c>
      <c r="C1458">
        <v>16</v>
      </c>
      <c r="D1458">
        <v>32</v>
      </c>
      <c r="E1458" t="s">
        <v>1624</v>
      </c>
      <c r="F1458">
        <v>1900.8</v>
      </c>
      <c r="G1458">
        <v>1</v>
      </c>
      <c r="H1458" t="s">
        <v>2050</v>
      </c>
    </row>
    <row r="1459" spans="1:8">
      <c r="A1459" t="s">
        <v>1801</v>
      </c>
      <c r="B1459" t="s">
        <v>2045</v>
      </c>
      <c r="C1459">
        <v>16</v>
      </c>
      <c r="D1459">
        <v>64</v>
      </c>
      <c r="E1459" t="s">
        <v>1626</v>
      </c>
      <c r="F1459">
        <v>2851.2</v>
      </c>
      <c r="G1459">
        <v>1</v>
      </c>
      <c r="H1459" t="s">
        <v>2051</v>
      </c>
    </row>
    <row r="1460" spans="1:8">
      <c r="A1460" t="s">
        <v>1801</v>
      </c>
      <c r="B1460" t="s">
        <v>2045</v>
      </c>
      <c r="C1460">
        <v>32</v>
      </c>
      <c r="D1460">
        <v>96</v>
      </c>
      <c r="E1460" t="s">
        <v>2053</v>
      </c>
      <c r="F1460">
        <v>4752</v>
      </c>
      <c r="G1460">
        <v>1</v>
      </c>
      <c r="H1460" t="s">
        <v>2054</v>
      </c>
    </row>
    <row r="1461" spans="1:8">
      <c r="A1461" t="s">
        <v>1801</v>
      </c>
      <c r="B1461" t="s">
        <v>2193</v>
      </c>
      <c r="C1461">
        <v>28</v>
      </c>
      <c r="D1461">
        <v>48</v>
      </c>
      <c r="E1461" t="s">
        <v>2194</v>
      </c>
      <c r="F1461">
        <v>2600</v>
      </c>
      <c r="G1461">
        <v>1</v>
      </c>
      <c r="H1461" t="s">
        <v>2195</v>
      </c>
    </row>
    <row r="1462" spans="1:8">
      <c r="A1462" t="s">
        <v>1801</v>
      </c>
      <c r="B1462" t="s">
        <v>2193</v>
      </c>
      <c r="C1462">
        <v>56</v>
      </c>
      <c r="D1462">
        <v>96</v>
      </c>
      <c r="E1462" t="s">
        <v>2196</v>
      </c>
      <c r="F1462">
        <v>5200</v>
      </c>
      <c r="G1462">
        <v>1</v>
      </c>
      <c r="H1462" t="s">
        <v>2197</v>
      </c>
    </row>
    <row r="1463" spans="1:8">
      <c r="A1463" t="s">
        <v>1801</v>
      </c>
      <c r="B1463" t="s">
        <v>2060</v>
      </c>
      <c r="C1463">
        <v>4</v>
      </c>
      <c r="D1463">
        <v>20</v>
      </c>
      <c r="E1463" t="s">
        <v>2056</v>
      </c>
      <c r="F1463">
        <v>877.5</v>
      </c>
      <c r="G1463">
        <v>1</v>
      </c>
      <c r="H1463" t="s">
        <v>2061</v>
      </c>
    </row>
    <row r="1464" spans="1:8">
      <c r="A1464" t="s">
        <v>1801</v>
      </c>
      <c r="B1464" t="s">
        <v>2060</v>
      </c>
      <c r="C1464">
        <v>8</v>
      </c>
      <c r="D1464">
        <v>32</v>
      </c>
      <c r="E1464" t="s">
        <v>1622</v>
      </c>
      <c r="F1464">
        <v>2250</v>
      </c>
      <c r="G1464">
        <v>1</v>
      </c>
      <c r="H1464" t="s">
        <v>2062</v>
      </c>
    </row>
    <row r="1465" spans="1:8">
      <c r="A1465" t="s">
        <v>1801</v>
      </c>
      <c r="B1465" t="s">
        <v>2060</v>
      </c>
      <c r="C1465">
        <v>10</v>
      </c>
      <c r="D1465">
        <v>40</v>
      </c>
      <c r="E1465" t="s">
        <v>2063</v>
      </c>
      <c r="F1465">
        <v>1800</v>
      </c>
      <c r="G1465">
        <v>1</v>
      </c>
      <c r="H1465" t="s">
        <v>2064</v>
      </c>
    </row>
    <row r="1466" spans="1:8">
      <c r="A1466" t="s">
        <v>1801</v>
      </c>
      <c r="B1466" t="s">
        <v>2060</v>
      </c>
      <c r="C1466">
        <v>20</v>
      </c>
      <c r="D1466">
        <v>80</v>
      </c>
      <c r="E1466" t="s">
        <v>2065</v>
      </c>
      <c r="F1466">
        <v>3600</v>
      </c>
      <c r="G1466">
        <v>1</v>
      </c>
      <c r="H1466" t="s">
        <v>2066</v>
      </c>
    </row>
    <row r="1467" spans="1:8">
      <c r="A1467" t="s">
        <v>1801</v>
      </c>
      <c r="B1467" t="s">
        <v>2060</v>
      </c>
      <c r="C1467">
        <v>32</v>
      </c>
      <c r="D1467">
        <v>128</v>
      </c>
      <c r="E1467" t="s">
        <v>1630</v>
      </c>
      <c r="F1467">
        <v>4950</v>
      </c>
      <c r="G1467">
        <v>1</v>
      </c>
      <c r="H1467" t="s">
        <v>2067</v>
      </c>
    </row>
    <row r="1468" spans="1:8">
      <c r="A1468" t="s">
        <v>1801</v>
      </c>
      <c r="B1468" t="s">
        <v>2060</v>
      </c>
      <c r="C1468">
        <v>40</v>
      </c>
      <c r="D1468">
        <v>160</v>
      </c>
      <c r="E1468" t="s">
        <v>2068</v>
      </c>
      <c r="F1468">
        <v>7200</v>
      </c>
      <c r="G1468">
        <v>1</v>
      </c>
      <c r="H1468" t="s">
        <v>2069</v>
      </c>
    </row>
    <row r="1469" spans="1:8">
      <c r="A1469" t="s">
        <v>1801</v>
      </c>
      <c r="B1469" t="s">
        <v>2060</v>
      </c>
      <c r="C1469">
        <v>80</v>
      </c>
      <c r="D1469">
        <v>320</v>
      </c>
      <c r="E1469" t="s">
        <v>1719</v>
      </c>
      <c r="F1469">
        <v>14400</v>
      </c>
      <c r="G1469">
        <v>1</v>
      </c>
      <c r="H1469" t="s">
        <v>2070</v>
      </c>
    </row>
    <row r="1470" spans="1:8">
      <c r="A1470" t="s">
        <v>1801</v>
      </c>
      <c r="B1470" t="s">
        <v>2071</v>
      </c>
      <c r="C1470">
        <v>6</v>
      </c>
      <c r="D1470">
        <v>56</v>
      </c>
      <c r="E1470" t="s">
        <v>2072</v>
      </c>
      <c r="F1470">
        <v>3520</v>
      </c>
      <c r="G1470">
        <v>1</v>
      </c>
      <c r="H1470" t="s">
        <v>2073</v>
      </c>
    </row>
    <row r="1471" spans="1:8">
      <c r="A1471" t="s">
        <v>1801</v>
      </c>
      <c r="B1471" t="s">
        <v>2071</v>
      </c>
      <c r="C1471">
        <v>14</v>
      </c>
      <c r="D1471">
        <v>112</v>
      </c>
      <c r="E1471" t="s">
        <v>2074</v>
      </c>
      <c r="F1471">
        <v>7200</v>
      </c>
      <c r="G1471">
        <v>1</v>
      </c>
      <c r="H1471" t="s">
        <v>2075</v>
      </c>
    </row>
    <row r="1472" spans="1:8">
      <c r="A1472" t="s">
        <v>1801</v>
      </c>
      <c r="B1472" t="s">
        <v>2071</v>
      </c>
      <c r="C1472">
        <v>28</v>
      </c>
      <c r="D1472">
        <v>224</v>
      </c>
      <c r="E1472" t="s">
        <v>2076</v>
      </c>
      <c r="F1472">
        <v>14400</v>
      </c>
      <c r="G1472">
        <v>1</v>
      </c>
      <c r="H1472" t="s">
        <v>2077</v>
      </c>
    </row>
    <row r="1473" spans="1:8">
      <c r="A1473" t="s">
        <v>1801</v>
      </c>
      <c r="B1473" t="s">
        <v>2071</v>
      </c>
      <c r="C1473">
        <v>56</v>
      </c>
      <c r="D1473">
        <v>448</v>
      </c>
      <c r="E1473" t="s">
        <v>1969</v>
      </c>
      <c r="F1473">
        <v>28800</v>
      </c>
      <c r="G1473">
        <v>1</v>
      </c>
      <c r="H1473" t="s">
        <v>2078</v>
      </c>
    </row>
    <row r="1474" spans="1:8">
      <c r="A1474" t="s">
        <v>1801</v>
      </c>
      <c r="B1474" t="s">
        <v>2079</v>
      </c>
      <c r="C1474">
        <v>8</v>
      </c>
      <c r="D1474">
        <v>40</v>
      </c>
      <c r="E1474" t="s">
        <v>2058</v>
      </c>
      <c r="F1474">
        <v>4671</v>
      </c>
      <c r="G1474">
        <v>1</v>
      </c>
      <c r="H1474" t="s">
        <v>2080</v>
      </c>
    </row>
    <row r="1475" spans="1:8">
      <c r="A1475" t="s">
        <v>1801</v>
      </c>
      <c r="B1475" t="s">
        <v>2079</v>
      </c>
      <c r="C1475">
        <v>18</v>
      </c>
      <c r="D1475">
        <v>80</v>
      </c>
      <c r="E1475" t="s">
        <v>2081</v>
      </c>
      <c r="F1475">
        <v>9450</v>
      </c>
      <c r="G1475">
        <v>1</v>
      </c>
      <c r="H1475" t="s">
        <v>2082</v>
      </c>
    </row>
    <row r="1476" spans="1:8">
      <c r="A1476" t="s">
        <v>1801</v>
      </c>
      <c r="B1476" t="s">
        <v>2079</v>
      </c>
      <c r="C1476">
        <v>36</v>
      </c>
      <c r="D1476">
        <v>160</v>
      </c>
      <c r="E1476" t="s">
        <v>2083</v>
      </c>
      <c r="F1476">
        <v>18900</v>
      </c>
      <c r="G1476">
        <v>1</v>
      </c>
      <c r="H1476" t="s">
        <v>2084</v>
      </c>
    </row>
    <row r="1477" spans="1:8">
      <c r="A1477" t="s">
        <v>1801</v>
      </c>
      <c r="B1477" t="s">
        <v>2079</v>
      </c>
      <c r="C1477">
        <v>72</v>
      </c>
      <c r="D1477">
        <v>320</v>
      </c>
      <c r="E1477" t="s">
        <v>2085</v>
      </c>
      <c r="F1477">
        <v>37800</v>
      </c>
      <c r="G1477">
        <v>1</v>
      </c>
      <c r="H1477" t="s">
        <v>2086</v>
      </c>
    </row>
    <row r="1478" spans="1:8">
      <c r="A1478" t="s">
        <v>1801</v>
      </c>
      <c r="B1478" t="s">
        <v>2087</v>
      </c>
      <c r="C1478">
        <v>10</v>
      </c>
      <c r="D1478">
        <v>40</v>
      </c>
      <c r="E1478" t="s">
        <v>2063</v>
      </c>
      <c r="F1478">
        <v>5750</v>
      </c>
      <c r="G1478">
        <v>1</v>
      </c>
      <c r="H1478" t="s">
        <v>2088</v>
      </c>
    </row>
    <row r="1479" spans="1:8">
      <c r="A1479" t="s">
        <v>1801</v>
      </c>
      <c r="B1479" t="s">
        <v>2087</v>
      </c>
      <c r="C1479">
        <v>20</v>
      </c>
      <c r="D1479">
        <v>80</v>
      </c>
      <c r="E1479" t="s">
        <v>2065</v>
      </c>
      <c r="F1479">
        <v>11500</v>
      </c>
      <c r="G1479">
        <v>1</v>
      </c>
      <c r="H1479" t="s">
        <v>2089</v>
      </c>
    </row>
    <row r="1480" spans="1:8">
      <c r="A1480" t="s">
        <v>1801</v>
      </c>
      <c r="B1480" t="s">
        <v>2087</v>
      </c>
      <c r="C1480">
        <v>40</v>
      </c>
      <c r="D1480">
        <v>160</v>
      </c>
      <c r="E1480" t="s">
        <v>2068</v>
      </c>
      <c r="F1480">
        <v>23000</v>
      </c>
      <c r="G1480">
        <v>1</v>
      </c>
      <c r="H1480" t="s">
        <v>2090</v>
      </c>
    </row>
    <row r="1481" spans="1:8">
      <c r="A1481" t="s">
        <v>1801</v>
      </c>
      <c r="B1481" t="s">
        <v>2087</v>
      </c>
      <c r="C1481">
        <v>80</v>
      </c>
      <c r="D1481">
        <v>320</v>
      </c>
      <c r="E1481" t="s">
        <v>1719</v>
      </c>
      <c r="F1481">
        <v>46000</v>
      </c>
      <c r="G1481">
        <v>1</v>
      </c>
      <c r="H1481" t="s">
        <v>2091</v>
      </c>
    </row>
    <row r="1482" spans="1:8">
      <c r="A1482" t="s">
        <v>1801</v>
      </c>
      <c r="B1482" t="s">
        <v>2092</v>
      </c>
      <c r="C1482">
        <v>32</v>
      </c>
      <c r="D1482">
        <v>64</v>
      </c>
      <c r="E1482" t="s">
        <v>1628</v>
      </c>
      <c r="F1482">
        <v>4140</v>
      </c>
      <c r="G1482">
        <v>1</v>
      </c>
      <c r="H1482" t="s">
        <v>2093</v>
      </c>
    </row>
    <row r="1483" spans="1:8">
      <c r="A1483" t="s">
        <v>1801</v>
      </c>
      <c r="B1483" t="s">
        <v>2092</v>
      </c>
      <c r="C1483">
        <v>90</v>
      </c>
      <c r="D1483">
        <v>226</v>
      </c>
      <c r="E1483" t="s">
        <v>2094</v>
      </c>
      <c r="F1483">
        <v>8280</v>
      </c>
      <c r="G1483">
        <v>1</v>
      </c>
      <c r="H1483" t="s">
        <v>2095</v>
      </c>
    </row>
    <row r="1484" spans="1:8">
      <c r="A1484" t="s">
        <v>1801</v>
      </c>
      <c r="B1484" t="s">
        <v>2092</v>
      </c>
      <c r="C1484">
        <v>180</v>
      </c>
      <c r="D1484">
        <v>452</v>
      </c>
      <c r="E1484" t="s">
        <v>2096</v>
      </c>
      <c r="F1484">
        <v>16560</v>
      </c>
      <c r="G1484">
        <v>1</v>
      </c>
      <c r="H1484" t="s">
        <v>2097</v>
      </c>
    </row>
    <row r="1485" spans="1:8">
      <c r="A1485" t="s">
        <v>1801</v>
      </c>
      <c r="B1485" t="s">
        <v>2114</v>
      </c>
      <c r="C1485">
        <v>8</v>
      </c>
      <c r="D1485">
        <v>32</v>
      </c>
      <c r="E1485" t="s">
        <v>1622</v>
      </c>
      <c r="F1485">
        <v>1425.6</v>
      </c>
      <c r="G1485">
        <v>1</v>
      </c>
      <c r="H1485" t="s">
        <v>2115</v>
      </c>
    </row>
    <row r="1486" spans="1:8">
      <c r="A1486" t="s">
        <v>1801</v>
      </c>
      <c r="B1486" t="s">
        <v>2114</v>
      </c>
      <c r="C1486">
        <v>16</v>
      </c>
      <c r="D1486">
        <v>64</v>
      </c>
      <c r="E1486" t="s">
        <v>1626</v>
      </c>
      <c r="F1486">
        <v>2851.2</v>
      </c>
      <c r="G1486">
        <v>1</v>
      </c>
      <c r="H1486" t="s">
        <v>2116</v>
      </c>
    </row>
    <row r="1487" spans="1:8">
      <c r="A1487" t="s">
        <v>1801</v>
      </c>
      <c r="B1487" t="s">
        <v>2114</v>
      </c>
      <c r="C1487">
        <v>32</v>
      </c>
      <c r="D1487">
        <v>128</v>
      </c>
      <c r="E1487" t="s">
        <v>1630</v>
      </c>
      <c r="F1487">
        <v>5270.4</v>
      </c>
      <c r="G1487">
        <v>1</v>
      </c>
      <c r="H1487" t="s">
        <v>2117</v>
      </c>
    </row>
    <row r="1488" spans="1:8">
      <c r="A1488" t="s">
        <v>1801</v>
      </c>
      <c r="B1488" t="s">
        <v>2114</v>
      </c>
      <c r="C1488">
        <v>64</v>
      </c>
      <c r="D1488">
        <v>256</v>
      </c>
      <c r="E1488" t="s">
        <v>1640</v>
      </c>
      <c r="F1488">
        <v>10540.8</v>
      </c>
      <c r="G1488">
        <v>1</v>
      </c>
      <c r="H1488" t="s">
        <v>2118</v>
      </c>
    </row>
    <row r="1489" spans="1:8">
      <c r="A1489" t="s">
        <v>1801</v>
      </c>
      <c r="B1489" t="s">
        <v>2114</v>
      </c>
      <c r="C1489">
        <v>84</v>
      </c>
      <c r="D1489">
        <v>320</v>
      </c>
      <c r="E1489" t="s">
        <v>1873</v>
      </c>
      <c r="F1489">
        <v>12693.6</v>
      </c>
      <c r="G1489">
        <v>1</v>
      </c>
      <c r="H1489" t="s">
        <v>2119</v>
      </c>
    </row>
    <row r="1490" spans="1:8">
      <c r="A1490" t="s">
        <v>1801</v>
      </c>
      <c r="B1490" t="s">
        <v>2128</v>
      </c>
      <c r="C1490">
        <v>80</v>
      </c>
      <c r="D1490">
        <v>384</v>
      </c>
      <c r="E1490" t="s">
        <v>2129</v>
      </c>
      <c r="F1490">
        <v>14096</v>
      </c>
      <c r="G1490">
        <v>1</v>
      </c>
      <c r="H1490" t="s">
        <v>2130</v>
      </c>
    </row>
    <row r="1491" spans="1:8">
      <c r="A1491" t="s">
        <v>1827</v>
      </c>
      <c r="B1491" t="s">
        <v>1644</v>
      </c>
      <c r="C1491">
        <v>1</v>
      </c>
      <c r="D1491">
        <v>1</v>
      </c>
      <c r="E1491" t="s">
        <v>1607</v>
      </c>
      <c r="F1491">
        <v>18</v>
      </c>
      <c r="G1491">
        <v>1</v>
      </c>
      <c r="H1491" t="s">
        <v>1645</v>
      </c>
    </row>
    <row r="1492" spans="1:8">
      <c r="A1492" t="s">
        <v>1827</v>
      </c>
      <c r="B1492" t="s">
        <v>1644</v>
      </c>
      <c r="C1492">
        <v>1</v>
      </c>
      <c r="D1492">
        <v>2</v>
      </c>
      <c r="E1492" t="s">
        <v>1608</v>
      </c>
      <c r="F1492">
        <v>28</v>
      </c>
      <c r="G1492">
        <v>1</v>
      </c>
      <c r="H1492" t="s">
        <v>1646</v>
      </c>
    </row>
    <row r="1493" spans="1:8">
      <c r="A1493" t="s">
        <v>1827</v>
      </c>
      <c r="B1493" t="s">
        <v>1644</v>
      </c>
      <c r="C1493">
        <v>1</v>
      </c>
      <c r="D1493">
        <v>4</v>
      </c>
      <c r="E1493" t="s">
        <v>1610</v>
      </c>
      <c r="F1493">
        <v>86.4</v>
      </c>
      <c r="G1493">
        <v>1</v>
      </c>
      <c r="H1493" t="s">
        <v>1647</v>
      </c>
    </row>
    <row r="1494" spans="1:8">
      <c r="A1494" t="s">
        <v>1827</v>
      </c>
      <c r="B1494" t="s">
        <v>1644</v>
      </c>
      <c r="C1494">
        <v>2</v>
      </c>
      <c r="D1494">
        <v>4</v>
      </c>
      <c r="E1494" t="s">
        <v>1612</v>
      </c>
      <c r="F1494">
        <v>122</v>
      </c>
      <c r="G1494">
        <v>1</v>
      </c>
      <c r="H1494" t="s">
        <v>1648</v>
      </c>
    </row>
    <row r="1495" spans="1:8">
      <c r="A1495" t="s">
        <v>1827</v>
      </c>
      <c r="B1495" t="s">
        <v>1644</v>
      </c>
      <c r="C1495">
        <v>2</v>
      </c>
      <c r="D1495">
        <v>8</v>
      </c>
      <c r="E1495" t="s">
        <v>1614</v>
      </c>
      <c r="F1495">
        <v>172.8</v>
      </c>
      <c r="G1495">
        <v>1</v>
      </c>
      <c r="H1495" t="s">
        <v>1649</v>
      </c>
    </row>
    <row r="1496" spans="1:8">
      <c r="A1496" t="s">
        <v>1827</v>
      </c>
      <c r="B1496" t="s">
        <v>1644</v>
      </c>
      <c r="C1496">
        <v>4</v>
      </c>
      <c r="D1496">
        <v>8</v>
      </c>
      <c r="E1496" t="s">
        <v>1616</v>
      </c>
      <c r="F1496">
        <v>230.4</v>
      </c>
      <c r="G1496">
        <v>1</v>
      </c>
      <c r="H1496" t="s">
        <v>1650</v>
      </c>
    </row>
    <row r="1497" spans="1:8">
      <c r="A1497" t="s">
        <v>1827</v>
      </c>
      <c r="B1497" t="s">
        <v>1644</v>
      </c>
      <c r="C1497">
        <v>4</v>
      </c>
      <c r="D1497">
        <v>16</v>
      </c>
      <c r="E1497" t="s">
        <v>1618</v>
      </c>
      <c r="F1497">
        <v>345.6</v>
      </c>
      <c r="G1497">
        <v>1</v>
      </c>
      <c r="H1497" t="s">
        <v>1651</v>
      </c>
    </row>
    <row r="1498" spans="1:8">
      <c r="A1498" t="s">
        <v>1827</v>
      </c>
      <c r="B1498" t="s">
        <v>1644</v>
      </c>
      <c r="C1498">
        <v>8</v>
      </c>
      <c r="D1498">
        <v>16</v>
      </c>
      <c r="E1498" t="s">
        <v>1620</v>
      </c>
      <c r="F1498">
        <v>460.8</v>
      </c>
      <c r="G1498">
        <v>1</v>
      </c>
      <c r="H1498" t="s">
        <v>1652</v>
      </c>
    </row>
    <row r="1499" spans="1:8">
      <c r="A1499" t="s">
        <v>1827</v>
      </c>
      <c r="B1499" t="s">
        <v>1644</v>
      </c>
      <c r="C1499">
        <v>8</v>
      </c>
      <c r="D1499">
        <v>32</v>
      </c>
      <c r="E1499" t="s">
        <v>1622</v>
      </c>
      <c r="F1499">
        <v>691.2</v>
      </c>
      <c r="G1499">
        <v>1</v>
      </c>
      <c r="H1499" t="s">
        <v>1653</v>
      </c>
    </row>
    <row r="1500" spans="1:8">
      <c r="A1500" t="s">
        <v>1827</v>
      </c>
      <c r="B1500" t="s">
        <v>1644</v>
      </c>
      <c r="C1500">
        <v>16</v>
      </c>
      <c r="D1500">
        <v>32</v>
      </c>
      <c r="E1500" t="s">
        <v>1624</v>
      </c>
      <c r="F1500">
        <v>921.6</v>
      </c>
      <c r="G1500">
        <v>1</v>
      </c>
      <c r="H1500" t="s">
        <v>1654</v>
      </c>
    </row>
    <row r="1501" spans="1:8">
      <c r="A1501" t="s">
        <v>1827</v>
      </c>
      <c r="B1501" t="s">
        <v>1644</v>
      </c>
      <c r="C1501">
        <v>16</v>
      </c>
      <c r="D1501">
        <v>64</v>
      </c>
      <c r="E1501" t="s">
        <v>1626</v>
      </c>
      <c r="F1501">
        <v>1382.4</v>
      </c>
      <c r="G1501">
        <v>1</v>
      </c>
      <c r="H1501" t="s">
        <v>1655</v>
      </c>
    </row>
    <row r="1502" spans="1:8">
      <c r="A1502" t="s">
        <v>1827</v>
      </c>
      <c r="B1502" t="s">
        <v>1644</v>
      </c>
      <c r="C1502">
        <v>32</v>
      </c>
      <c r="D1502">
        <v>64</v>
      </c>
      <c r="E1502" t="s">
        <v>1628</v>
      </c>
      <c r="F1502">
        <v>1843.2</v>
      </c>
      <c r="G1502">
        <v>1</v>
      </c>
      <c r="H1502" t="s">
        <v>1656</v>
      </c>
    </row>
    <row r="1503" spans="1:8">
      <c r="A1503" t="s">
        <v>1827</v>
      </c>
      <c r="B1503" t="s">
        <v>1644</v>
      </c>
      <c r="C1503">
        <v>48</v>
      </c>
      <c r="D1503">
        <v>96</v>
      </c>
      <c r="E1503" t="s">
        <v>1634</v>
      </c>
      <c r="F1503">
        <v>2764.8</v>
      </c>
      <c r="G1503">
        <v>1</v>
      </c>
      <c r="H1503" t="s">
        <v>1658</v>
      </c>
    </row>
    <row r="1504" spans="1:8">
      <c r="A1504" t="s">
        <v>1827</v>
      </c>
      <c r="B1504" t="s">
        <v>1644</v>
      </c>
      <c r="C1504">
        <v>64</v>
      </c>
      <c r="D1504">
        <v>128</v>
      </c>
      <c r="E1504" t="s">
        <v>1659</v>
      </c>
      <c r="F1504">
        <v>3686.4</v>
      </c>
      <c r="G1504">
        <v>1</v>
      </c>
      <c r="H1504" t="s">
        <v>1660</v>
      </c>
    </row>
    <row r="1505" spans="1:8">
      <c r="A1505" t="s">
        <v>1827</v>
      </c>
      <c r="B1505" t="s">
        <v>1644</v>
      </c>
      <c r="C1505">
        <v>80</v>
      </c>
      <c r="D1505">
        <v>160</v>
      </c>
      <c r="E1505" t="s">
        <v>1662</v>
      </c>
      <c r="F1505">
        <v>4608</v>
      </c>
      <c r="G1505">
        <v>1</v>
      </c>
      <c r="H1505" t="s">
        <v>1663</v>
      </c>
    </row>
    <row r="1506" spans="1:8">
      <c r="A1506" t="s">
        <v>1827</v>
      </c>
      <c r="B1506" t="s">
        <v>1644</v>
      </c>
      <c r="C1506">
        <v>90</v>
      </c>
      <c r="D1506">
        <v>224</v>
      </c>
      <c r="E1506" t="s">
        <v>1664</v>
      </c>
      <c r="F1506">
        <v>5817.6</v>
      </c>
      <c r="G1506">
        <v>1</v>
      </c>
      <c r="H1506" t="s">
        <v>1665</v>
      </c>
    </row>
    <row r="1507" spans="1:8">
      <c r="A1507" t="s">
        <v>1827</v>
      </c>
      <c r="B1507" t="s">
        <v>1644</v>
      </c>
      <c r="C1507">
        <v>128</v>
      </c>
      <c r="D1507">
        <v>256</v>
      </c>
      <c r="E1507" t="s">
        <v>1666</v>
      </c>
      <c r="F1507">
        <v>7372.8</v>
      </c>
      <c r="G1507">
        <v>1</v>
      </c>
      <c r="H1507" t="s">
        <v>1667</v>
      </c>
    </row>
    <row r="1508" spans="1:8">
      <c r="A1508" t="s">
        <v>1827</v>
      </c>
      <c r="B1508" t="s">
        <v>1644</v>
      </c>
      <c r="C1508">
        <v>160</v>
      </c>
      <c r="D1508">
        <v>320</v>
      </c>
      <c r="E1508" t="s">
        <v>1668</v>
      </c>
      <c r="F1508">
        <v>9216</v>
      </c>
      <c r="G1508">
        <v>1</v>
      </c>
      <c r="H1508" t="s">
        <v>1669</v>
      </c>
    </row>
    <row r="1509" spans="1:8">
      <c r="A1509" t="s">
        <v>1827</v>
      </c>
      <c r="B1509" t="s">
        <v>1644</v>
      </c>
      <c r="C1509">
        <v>180</v>
      </c>
      <c r="D1509">
        <v>464</v>
      </c>
      <c r="E1509" t="s">
        <v>1670</v>
      </c>
      <c r="F1509">
        <v>11865.6</v>
      </c>
      <c r="G1509">
        <v>1</v>
      </c>
      <c r="H1509" t="s">
        <v>1671</v>
      </c>
    </row>
    <row r="1510" spans="1:8">
      <c r="A1510" t="s">
        <v>1827</v>
      </c>
      <c r="B1510" t="s">
        <v>1672</v>
      </c>
      <c r="C1510">
        <v>1</v>
      </c>
      <c r="D1510">
        <v>2</v>
      </c>
      <c r="E1510" t="s">
        <v>1608</v>
      </c>
      <c r="F1510">
        <v>39</v>
      </c>
      <c r="G1510">
        <v>1</v>
      </c>
      <c r="H1510" t="s">
        <v>1673</v>
      </c>
    </row>
    <row r="1511" spans="1:8">
      <c r="A1511" t="s">
        <v>1827</v>
      </c>
      <c r="B1511" t="s">
        <v>1672</v>
      </c>
      <c r="C1511">
        <v>1</v>
      </c>
      <c r="D1511">
        <v>4</v>
      </c>
      <c r="E1511" t="s">
        <v>1610</v>
      </c>
      <c r="F1511">
        <v>108.05</v>
      </c>
      <c r="G1511">
        <v>1</v>
      </c>
      <c r="H1511" t="s">
        <v>1674</v>
      </c>
    </row>
    <row r="1512" spans="1:8">
      <c r="A1512" t="s">
        <v>1827</v>
      </c>
      <c r="B1512" t="s">
        <v>1672</v>
      </c>
      <c r="C1512">
        <v>2</v>
      </c>
      <c r="D1512">
        <v>4</v>
      </c>
      <c r="E1512" t="s">
        <v>1612</v>
      </c>
      <c r="F1512">
        <v>98</v>
      </c>
      <c r="G1512">
        <v>1</v>
      </c>
      <c r="H1512" t="s">
        <v>82</v>
      </c>
    </row>
    <row r="1513" spans="1:8">
      <c r="A1513" t="s">
        <v>1827</v>
      </c>
      <c r="B1513" t="s">
        <v>1672</v>
      </c>
      <c r="C1513">
        <v>2</v>
      </c>
      <c r="D1513">
        <v>8</v>
      </c>
      <c r="E1513" t="s">
        <v>1614</v>
      </c>
      <c r="F1513">
        <v>216.11</v>
      </c>
      <c r="G1513">
        <v>1</v>
      </c>
      <c r="H1513" t="s">
        <v>80</v>
      </c>
    </row>
    <row r="1514" spans="1:8">
      <c r="A1514" t="s">
        <v>1827</v>
      </c>
      <c r="B1514" t="s">
        <v>1672</v>
      </c>
      <c r="C1514">
        <v>4</v>
      </c>
      <c r="D1514">
        <v>8</v>
      </c>
      <c r="E1514" t="s">
        <v>1616</v>
      </c>
      <c r="F1514">
        <v>288.14</v>
      </c>
      <c r="G1514">
        <v>1</v>
      </c>
      <c r="H1514" t="s">
        <v>1675</v>
      </c>
    </row>
    <row r="1515" spans="1:8">
      <c r="A1515" t="s">
        <v>1827</v>
      </c>
      <c r="B1515" t="s">
        <v>1672</v>
      </c>
      <c r="C1515">
        <v>4</v>
      </c>
      <c r="D1515">
        <v>16</v>
      </c>
      <c r="E1515" t="s">
        <v>1618</v>
      </c>
      <c r="F1515">
        <v>432.22</v>
      </c>
      <c r="G1515">
        <v>1</v>
      </c>
      <c r="H1515" t="s">
        <v>70</v>
      </c>
    </row>
    <row r="1516" spans="1:8">
      <c r="A1516" t="s">
        <v>1827</v>
      </c>
      <c r="B1516" t="s">
        <v>1672</v>
      </c>
      <c r="C1516">
        <v>8</v>
      </c>
      <c r="D1516">
        <v>16</v>
      </c>
      <c r="E1516" t="s">
        <v>1620</v>
      </c>
      <c r="F1516">
        <v>576.29</v>
      </c>
      <c r="G1516">
        <v>1</v>
      </c>
      <c r="H1516" t="s">
        <v>1676</v>
      </c>
    </row>
    <row r="1517" spans="1:8">
      <c r="A1517" t="s">
        <v>1827</v>
      </c>
      <c r="B1517" t="s">
        <v>1672</v>
      </c>
      <c r="C1517">
        <v>8</v>
      </c>
      <c r="D1517">
        <v>32</v>
      </c>
      <c r="E1517" t="s">
        <v>1622</v>
      </c>
      <c r="F1517">
        <v>864.43</v>
      </c>
      <c r="G1517">
        <v>1</v>
      </c>
      <c r="H1517" t="s">
        <v>1677</v>
      </c>
    </row>
    <row r="1518" spans="1:8">
      <c r="A1518" t="s">
        <v>1827</v>
      </c>
      <c r="B1518" t="s">
        <v>1672</v>
      </c>
      <c r="C1518">
        <v>16</v>
      </c>
      <c r="D1518">
        <v>32</v>
      </c>
      <c r="E1518" t="s">
        <v>1624</v>
      </c>
      <c r="F1518">
        <v>1152.58</v>
      </c>
      <c r="G1518">
        <v>1</v>
      </c>
      <c r="H1518" t="s">
        <v>1678</v>
      </c>
    </row>
    <row r="1519" spans="1:8">
      <c r="A1519" t="s">
        <v>1827</v>
      </c>
      <c r="B1519" t="s">
        <v>1672</v>
      </c>
      <c r="C1519">
        <v>16</v>
      </c>
      <c r="D1519">
        <v>64</v>
      </c>
      <c r="E1519" t="s">
        <v>1626</v>
      </c>
      <c r="F1519">
        <v>1728.86</v>
      </c>
      <c r="G1519">
        <v>1</v>
      </c>
      <c r="H1519" t="s">
        <v>1679</v>
      </c>
    </row>
    <row r="1520" spans="1:8">
      <c r="A1520" t="s">
        <v>1827</v>
      </c>
      <c r="B1520" t="s">
        <v>1672</v>
      </c>
      <c r="C1520">
        <v>24</v>
      </c>
      <c r="D1520">
        <v>48</v>
      </c>
      <c r="E1520" t="s">
        <v>1680</v>
      </c>
      <c r="F1520">
        <v>1728.86</v>
      </c>
      <c r="G1520">
        <v>1</v>
      </c>
      <c r="H1520" t="s">
        <v>1681</v>
      </c>
    </row>
    <row r="1521" spans="1:8">
      <c r="A1521" t="s">
        <v>1827</v>
      </c>
      <c r="B1521" t="s">
        <v>1672</v>
      </c>
      <c r="C1521">
        <v>24</v>
      </c>
      <c r="D1521">
        <v>96</v>
      </c>
      <c r="E1521" t="s">
        <v>1682</v>
      </c>
      <c r="F1521">
        <v>2593.3000000000002</v>
      </c>
      <c r="G1521">
        <v>1</v>
      </c>
      <c r="H1521" t="s">
        <v>1683</v>
      </c>
    </row>
    <row r="1522" spans="1:8">
      <c r="A1522" t="s">
        <v>1827</v>
      </c>
      <c r="B1522" t="s">
        <v>1672</v>
      </c>
      <c r="C1522">
        <v>32</v>
      </c>
      <c r="D1522">
        <v>64</v>
      </c>
      <c r="E1522" t="s">
        <v>1628</v>
      </c>
      <c r="F1522">
        <v>2305.15</v>
      </c>
      <c r="G1522">
        <v>1</v>
      </c>
      <c r="H1522" t="s">
        <v>1684</v>
      </c>
    </row>
    <row r="1523" spans="1:8">
      <c r="A1523" t="s">
        <v>1827</v>
      </c>
      <c r="B1523" t="s">
        <v>1672</v>
      </c>
      <c r="C1523">
        <v>32</v>
      </c>
      <c r="D1523">
        <v>128</v>
      </c>
      <c r="E1523" t="s">
        <v>1630</v>
      </c>
      <c r="F1523">
        <v>3457.73</v>
      </c>
      <c r="G1523">
        <v>1</v>
      </c>
      <c r="H1523" t="s">
        <v>1685</v>
      </c>
    </row>
    <row r="1524" spans="1:8">
      <c r="A1524" t="s">
        <v>1827</v>
      </c>
      <c r="B1524" t="s">
        <v>1672</v>
      </c>
      <c r="C1524">
        <v>42</v>
      </c>
      <c r="D1524">
        <v>160</v>
      </c>
      <c r="E1524" t="s">
        <v>2171</v>
      </c>
      <c r="F1524">
        <v>4394.2</v>
      </c>
      <c r="G1524">
        <v>1</v>
      </c>
      <c r="H1524" t="s">
        <v>2172</v>
      </c>
    </row>
    <row r="1525" spans="1:8">
      <c r="A1525" t="s">
        <v>1827</v>
      </c>
      <c r="B1525" t="s">
        <v>1672</v>
      </c>
      <c r="C1525">
        <v>48</v>
      </c>
      <c r="D1525">
        <v>96</v>
      </c>
      <c r="E1525" t="s">
        <v>1634</v>
      </c>
      <c r="F1525">
        <v>3457.73</v>
      </c>
      <c r="G1525">
        <v>1</v>
      </c>
      <c r="H1525" t="s">
        <v>1686</v>
      </c>
    </row>
    <row r="1526" spans="1:8">
      <c r="A1526" t="s">
        <v>1827</v>
      </c>
      <c r="B1526" t="s">
        <v>1672</v>
      </c>
      <c r="C1526">
        <v>48</v>
      </c>
      <c r="D1526">
        <v>192</v>
      </c>
      <c r="E1526" t="s">
        <v>1636</v>
      </c>
      <c r="F1526">
        <v>5186.59</v>
      </c>
      <c r="G1526">
        <v>1</v>
      </c>
      <c r="H1526" t="s">
        <v>1687</v>
      </c>
    </row>
    <row r="1527" spans="1:8">
      <c r="A1527" t="s">
        <v>1827</v>
      </c>
      <c r="B1527" t="s">
        <v>1672</v>
      </c>
      <c r="C1527">
        <v>64</v>
      </c>
      <c r="D1527">
        <v>256</v>
      </c>
      <c r="E1527" t="s">
        <v>1640</v>
      </c>
      <c r="F1527">
        <v>6915.46</v>
      </c>
      <c r="G1527">
        <v>1</v>
      </c>
      <c r="H1527" t="s">
        <v>1688</v>
      </c>
    </row>
    <row r="1528" spans="1:8">
      <c r="A1528" t="s">
        <v>1827</v>
      </c>
      <c r="B1528" t="s">
        <v>1739</v>
      </c>
      <c r="C1528">
        <v>76</v>
      </c>
      <c r="D1528">
        <v>320</v>
      </c>
      <c r="E1528" t="s">
        <v>2126</v>
      </c>
      <c r="F1528">
        <v>9770.4</v>
      </c>
      <c r="G1528">
        <v>1</v>
      </c>
      <c r="H1528" t="s">
        <v>2144</v>
      </c>
    </row>
    <row r="1529" spans="1:8">
      <c r="A1529" t="s">
        <v>1827</v>
      </c>
      <c r="B1529" t="s">
        <v>1762</v>
      </c>
      <c r="C1529">
        <v>32</v>
      </c>
      <c r="D1529">
        <v>64</v>
      </c>
      <c r="E1529" t="s">
        <v>1628</v>
      </c>
      <c r="F1529">
        <v>2649.6</v>
      </c>
      <c r="G1529">
        <v>1</v>
      </c>
      <c r="H1529" t="s">
        <v>1775</v>
      </c>
    </row>
    <row r="1530" spans="1:8">
      <c r="A1530" t="s">
        <v>1827</v>
      </c>
      <c r="B1530" t="s">
        <v>1782</v>
      </c>
      <c r="C1530">
        <v>1</v>
      </c>
      <c r="D1530">
        <v>1</v>
      </c>
      <c r="E1530" t="s">
        <v>1607</v>
      </c>
      <c r="F1530">
        <v>51.3</v>
      </c>
      <c r="G1530">
        <v>1</v>
      </c>
      <c r="H1530" t="s">
        <v>1783</v>
      </c>
    </row>
    <row r="1531" spans="1:8">
      <c r="A1531" t="s">
        <v>1827</v>
      </c>
      <c r="B1531" t="s">
        <v>1782</v>
      </c>
      <c r="C1531">
        <v>1</v>
      </c>
      <c r="D1531">
        <v>2</v>
      </c>
      <c r="E1531" t="s">
        <v>1608</v>
      </c>
      <c r="F1531">
        <v>75.239999999999995</v>
      </c>
      <c r="G1531">
        <v>1</v>
      </c>
      <c r="H1531" t="s">
        <v>1784</v>
      </c>
    </row>
    <row r="1532" spans="1:8">
      <c r="A1532" t="s">
        <v>1827</v>
      </c>
      <c r="B1532" t="s">
        <v>1782</v>
      </c>
      <c r="C1532">
        <v>1</v>
      </c>
      <c r="D1532">
        <v>4</v>
      </c>
      <c r="E1532" t="s">
        <v>1610</v>
      </c>
      <c r="F1532">
        <v>122.85</v>
      </c>
      <c r="G1532">
        <v>1</v>
      </c>
      <c r="H1532" t="s">
        <v>1785</v>
      </c>
    </row>
    <row r="1533" spans="1:8">
      <c r="A1533" t="s">
        <v>1827</v>
      </c>
      <c r="B1533" t="s">
        <v>1782</v>
      </c>
      <c r="C1533">
        <v>2</v>
      </c>
      <c r="D1533">
        <v>4</v>
      </c>
      <c r="E1533" t="s">
        <v>1612</v>
      </c>
      <c r="F1533">
        <v>162</v>
      </c>
      <c r="G1533">
        <v>1</v>
      </c>
      <c r="H1533" t="s">
        <v>1786</v>
      </c>
    </row>
    <row r="1534" spans="1:8">
      <c r="A1534" t="s">
        <v>1827</v>
      </c>
      <c r="B1534" t="s">
        <v>1782</v>
      </c>
      <c r="C1534">
        <v>2</v>
      </c>
      <c r="D1534">
        <v>8</v>
      </c>
      <c r="E1534" t="s">
        <v>1614</v>
      </c>
      <c r="F1534">
        <v>245.7</v>
      </c>
      <c r="G1534">
        <v>1</v>
      </c>
      <c r="H1534" t="s">
        <v>1787</v>
      </c>
    </row>
    <row r="1535" spans="1:8">
      <c r="A1535" t="s">
        <v>1827</v>
      </c>
      <c r="B1535" t="s">
        <v>1782</v>
      </c>
      <c r="C1535">
        <v>4</v>
      </c>
      <c r="D1535">
        <v>8</v>
      </c>
      <c r="E1535" t="s">
        <v>1616</v>
      </c>
      <c r="F1535">
        <v>327.60000000000002</v>
      </c>
      <c r="G1535">
        <v>1</v>
      </c>
      <c r="H1535" t="s">
        <v>1788</v>
      </c>
    </row>
    <row r="1536" spans="1:8">
      <c r="A1536" t="s">
        <v>1827</v>
      </c>
      <c r="B1536" t="s">
        <v>1782</v>
      </c>
      <c r="C1536">
        <v>4</v>
      </c>
      <c r="D1536">
        <v>16</v>
      </c>
      <c r="E1536" t="s">
        <v>1618</v>
      </c>
      <c r="F1536">
        <v>491.4</v>
      </c>
      <c r="G1536">
        <v>1</v>
      </c>
      <c r="H1536" t="s">
        <v>1789</v>
      </c>
    </row>
    <row r="1537" spans="1:8">
      <c r="A1537" t="s">
        <v>1827</v>
      </c>
      <c r="B1537" t="s">
        <v>1782</v>
      </c>
      <c r="C1537">
        <v>8</v>
      </c>
      <c r="D1537">
        <v>16</v>
      </c>
      <c r="E1537" t="s">
        <v>1620</v>
      </c>
      <c r="F1537">
        <v>655.20000000000005</v>
      </c>
      <c r="G1537">
        <v>1</v>
      </c>
      <c r="H1537" t="s">
        <v>1790</v>
      </c>
    </row>
    <row r="1538" spans="1:8">
      <c r="A1538" t="s">
        <v>1827</v>
      </c>
      <c r="B1538" t="s">
        <v>1782</v>
      </c>
      <c r="C1538">
        <v>8</v>
      </c>
      <c r="D1538">
        <v>32</v>
      </c>
      <c r="E1538" t="s">
        <v>1622</v>
      </c>
      <c r="F1538">
        <v>982.8</v>
      </c>
      <c r="G1538">
        <v>1</v>
      </c>
      <c r="H1538" t="s">
        <v>1791</v>
      </c>
    </row>
    <row r="1539" spans="1:8">
      <c r="A1539" t="s">
        <v>1827</v>
      </c>
      <c r="B1539" t="s">
        <v>1782</v>
      </c>
      <c r="C1539">
        <v>12</v>
      </c>
      <c r="D1539">
        <v>24</v>
      </c>
      <c r="E1539" t="s">
        <v>1769</v>
      </c>
      <c r="F1539">
        <v>982.8</v>
      </c>
      <c r="G1539">
        <v>1</v>
      </c>
      <c r="H1539" t="s">
        <v>1792</v>
      </c>
    </row>
    <row r="1540" spans="1:8">
      <c r="A1540" t="s">
        <v>1827</v>
      </c>
      <c r="B1540" t="s">
        <v>1782</v>
      </c>
      <c r="C1540">
        <v>12</v>
      </c>
      <c r="D1540">
        <v>48</v>
      </c>
      <c r="E1540" t="s">
        <v>1793</v>
      </c>
      <c r="F1540">
        <v>1474.2</v>
      </c>
      <c r="G1540">
        <v>1</v>
      </c>
      <c r="H1540" t="s">
        <v>1794</v>
      </c>
    </row>
    <row r="1541" spans="1:8">
      <c r="A1541" t="s">
        <v>1827</v>
      </c>
      <c r="B1541" t="s">
        <v>1782</v>
      </c>
      <c r="C1541">
        <v>16</v>
      </c>
      <c r="D1541">
        <v>32</v>
      </c>
      <c r="E1541" t="s">
        <v>1624</v>
      </c>
      <c r="F1541">
        <v>1310.4000000000001</v>
      </c>
      <c r="G1541">
        <v>1</v>
      </c>
      <c r="H1541" t="s">
        <v>1795</v>
      </c>
    </row>
    <row r="1542" spans="1:8">
      <c r="A1542" t="s">
        <v>1827</v>
      </c>
      <c r="B1542" t="s">
        <v>1782</v>
      </c>
      <c r="C1542">
        <v>16</v>
      </c>
      <c r="D1542">
        <v>64</v>
      </c>
      <c r="E1542" t="s">
        <v>1626</v>
      </c>
      <c r="F1542">
        <v>1965.6</v>
      </c>
      <c r="G1542">
        <v>1</v>
      </c>
      <c r="H1542" t="s">
        <v>1796</v>
      </c>
    </row>
    <row r="1543" spans="1:8">
      <c r="A1543" t="s">
        <v>1827</v>
      </c>
      <c r="B1543" t="s">
        <v>1782</v>
      </c>
      <c r="C1543">
        <v>24</v>
      </c>
      <c r="D1543">
        <v>48</v>
      </c>
      <c r="E1543" t="s">
        <v>1680</v>
      </c>
      <c r="F1543">
        <v>1965.6</v>
      </c>
      <c r="G1543">
        <v>1</v>
      </c>
      <c r="H1543" t="s">
        <v>1797</v>
      </c>
    </row>
    <row r="1544" spans="1:8">
      <c r="A1544" t="s">
        <v>1827</v>
      </c>
      <c r="B1544" t="s">
        <v>1782</v>
      </c>
      <c r="C1544">
        <v>24</v>
      </c>
      <c r="D1544">
        <v>96</v>
      </c>
      <c r="E1544" t="s">
        <v>1682</v>
      </c>
      <c r="F1544">
        <v>2948.4</v>
      </c>
      <c r="G1544">
        <v>1</v>
      </c>
      <c r="H1544" t="s">
        <v>1798</v>
      </c>
    </row>
    <row r="1545" spans="1:8">
      <c r="A1545" t="s">
        <v>1827</v>
      </c>
      <c r="B1545" t="s">
        <v>1782</v>
      </c>
      <c r="C1545">
        <v>32</v>
      </c>
      <c r="D1545">
        <v>64</v>
      </c>
      <c r="E1545" t="s">
        <v>1628</v>
      </c>
      <c r="F1545">
        <v>2620.8000000000002</v>
      </c>
      <c r="G1545">
        <v>1</v>
      </c>
      <c r="H1545" t="s">
        <v>1799</v>
      </c>
    </row>
    <row r="1546" spans="1:8">
      <c r="A1546" t="s">
        <v>1827</v>
      </c>
      <c r="B1546" t="s">
        <v>1782</v>
      </c>
      <c r="C1546">
        <v>32</v>
      </c>
      <c r="D1546">
        <v>128</v>
      </c>
      <c r="E1546" t="s">
        <v>1630</v>
      </c>
      <c r="F1546">
        <v>3931.2</v>
      </c>
      <c r="G1546">
        <v>1</v>
      </c>
      <c r="H1546" t="s">
        <v>1800</v>
      </c>
    </row>
    <row r="1547" spans="1:8">
      <c r="A1547" t="s">
        <v>1827</v>
      </c>
      <c r="B1547" t="s">
        <v>1782</v>
      </c>
      <c r="C1547">
        <v>40</v>
      </c>
      <c r="D1547">
        <v>160</v>
      </c>
      <c r="E1547" t="s">
        <v>2068</v>
      </c>
      <c r="F1547">
        <v>4914</v>
      </c>
      <c r="G1547">
        <v>1</v>
      </c>
      <c r="H1547" t="s">
        <v>2147</v>
      </c>
    </row>
    <row r="1548" spans="1:8">
      <c r="A1548" t="s">
        <v>1827</v>
      </c>
      <c r="B1548" t="s">
        <v>1782</v>
      </c>
      <c r="C1548">
        <v>48</v>
      </c>
      <c r="D1548">
        <v>96</v>
      </c>
      <c r="E1548" t="s">
        <v>1634</v>
      </c>
      <c r="F1548">
        <v>3931.2</v>
      </c>
      <c r="G1548">
        <v>1</v>
      </c>
      <c r="H1548" t="s">
        <v>1802</v>
      </c>
    </row>
    <row r="1549" spans="1:8">
      <c r="A1549" t="s">
        <v>1827</v>
      </c>
      <c r="B1549" t="s">
        <v>1782</v>
      </c>
      <c r="C1549">
        <v>48</v>
      </c>
      <c r="D1549">
        <v>192</v>
      </c>
      <c r="E1549" t="s">
        <v>1636</v>
      </c>
      <c r="F1549">
        <v>5896.8</v>
      </c>
      <c r="G1549">
        <v>1</v>
      </c>
      <c r="H1549" t="s">
        <v>1803</v>
      </c>
    </row>
    <row r="1550" spans="1:8">
      <c r="A1550" t="s">
        <v>1827</v>
      </c>
      <c r="B1550" t="s">
        <v>1782</v>
      </c>
      <c r="C1550">
        <v>64</v>
      </c>
      <c r="D1550">
        <v>256</v>
      </c>
      <c r="E1550" t="s">
        <v>1640</v>
      </c>
      <c r="F1550">
        <v>7862.4</v>
      </c>
      <c r="G1550">
        <v>1</v>
      </c>
      <c r="H1550" t="s">
        <v>1804</v>
      </c>
    </row>
    <row r="1551" spans="1:8">
      <c r="A1551" t="s">
        <v>1827</v>
      </c>
      <c r="B1551" t="s">
        <v>1782</v>
      </c>
      <c r="C1551">
        <v>80</v>
      </c>
      <c r="D1551">
        <v>320</v>
      </c>
      <c r="E1551" t="s">
        <v>1719</v>
      </c>
      <c r="F1551">
        <v>9828</v>
      </c>
      <c r="G1551">
        <v>1</v>
      </c>
      <c r="H1551" t="s">
        <v>1805</v>
      </c>
    </row>
    <row r="1552" spans="1:8">
      <c r="A1552" t="s">
        <v>1827</v>
      </c>
      <c r="B1552" t="s">
        <v>1806</v>
      </c>
      <c r="C1552">
        <v>1</v>
      </c>
      <c r="D1552">
        <v>1</v>
      </c>
      <c r="E1552" t="s">
        <v>1607</v>
      </c>
      <c r="F1552">
        <v>32</v>
      </c>
      <c r="G1552">
        <v>1</v>
      </c>
      <c r="H1552" t="s">
        <v>1807</v>
      </c>
    </row>
    <row r="1553" spans="1:8">
      <c r="A1553" t="s">
        <v>1827</v>
      </c>
      <c r="B1553" t="s">
        <v>1806</v>
      </c>
      <c r="C1553">
        <v>1</v>
      </c>
      <c r="D1553">
        <v>2</v>
      </c>
      <c r="E1553" t="s">
        <v>1608</v>
      </c>
      <c r="F1553">
        <v>64</v>
      </c>
      <c r="G1553">
        <v>1</v>
      </c>
      <c r="H1553" t="s">
        <v>1808</v>
      </c>
    </row>
    <row r="1554" spans="1:8">
      <c r="A1554" t="s">
        <v>1827</v>
      </c>
      <c r="B1554" t="s">
        <v>1806</v>
      </c>
      <c r="C1554">
        <v>1</v>
      </c>
      <c r="D1554">
        <v>4</v>
      </c>
      <c r="E1554" t="s">
        <v>1610</v>
      </c>
      <c r="F1554">
        <v>96</v>
      </c>
      <c r="G1554">
        <v>1</v>
      </c>
      <c r="H1554" t="s">
        <v>1809</v>
      </c>
    </row>
    <row r="1555" spans="1:8">
      <c r="A1555" t="s">
        <v>1827</v>
      </c>
      <c r="B1555" t="s">
        <v>1806</v>
      </c>
      <c r="C1555">
        <v>2</v>
      </c>
      <c r="D1555">
        <v>4</v>
      </c>
      <c r="E1555" t="s">
        <v>1612</v>
      </c>
      <c r="F1555">
        <v>128</v>
      </c>
      <c r="G1555">
        <v>1</v>
      </c>
      <c r="H1555" t="s">
        <v>1810</v>
      </c>
    </row>
    <row r="1556" spans="1:8">
      <c r="A1556" t="s">
        <v>1827</v>
      </c>
      <c r="B1556" t="s">
        <v>1806</v>
      </c>
      <c r="C1556">
        <v>2</v>
      </c>
      <c r="D1556">
        <v>8</v>
      </c>
      <c r="E1556" t="s">
        <v>1614</v>
      </c>
      <c r="F1556">
        <v>192</v>
      </c>
      <c r="G1556">
        <v>1</v>
      </c>
      <c r="H1556" t="s">
        <v>1811</v>
      </c>
    </row>
    <row r="1557" spans="1:8">
      <c r="A1557" t="s">
        <v>1827</v>
      </c>
      <c r="B1557" t="s">
        <v>1806</v>
      </c>
      <c r="C1557">
        <v>4</v>
      </c>
      <c r="D1557">
        <v>8</v>
      </c>
      <c r="E1557" t="s">
        <v>1616</v>
      </c>
      <c r="F1557">
        <v>256</v>
      </c>
      <c r="G1557">
        <v>1</v>
      </c>
      <c r="H1557" t="s">
        <v>1812</v>
      </c>
    </row>
    <row r="1558" spans="1:8">
      <c r="A1558" t="s">
        <v>1827</v>
      </c>
      <c r="B1558" t="s">
        <v>1806</v>
      </c>
      <c r="C1558">
        <v>4</v>
      </c>
      <c r="D1558">
        <v>16</v>
      </c>
      <c r="E1558" t="s">
        <v>1618</v>
      </c>
      <c r="F1558">
        <v>384</v>
      </c>
      <c r="G1558">
        <v>1</v>
      </c>
      <c r="H1558" t="s">
        <v>1813</v>
      </c>
    </row>
    <row r="1559" spans="1:8">
      <c r="A1559" t="s">
        <v>1827</v>
      </c>
      <c r="B1559" t="s">
        <v>1806</v>
      </c>
      <c r="C1559">
        <v>8</v>
      </c>
      <c r="D1559">
        <v>16</v>
      </c>
      <c r="E1559" t="s">
        <v>1620</v>
      </c>
      <c r="F1559">
        <v>512</v>
      </c>
      <c r="G1559">
        <v>1</v>
      </c>
      <c r="H1559" t="s">
        <v>1814</v>
      </c>
    </row>
    <row r="1560" spans="1:8">
      <c r="A1560" t="s">
        <v>1827</v>
      </c>
      <c r="B1560" t="s">
        <v>1806</v>
      </c>
      <c r="C1560">
        <v>8</v>
      </c>
      <c r="D1560">
        <v>32</v>
      </c>
      <c r="E1560" t="s">
        <v>1622</v>
      </c>
      <c r="F1560">
        <v>768</v>
      </c>
      <c r="G1560">
        <v>1</v>
      </c>
      <c r="H1560" t="s">
        <v>1815</v>
      </c>
    </row>
    <row r="1561" spans="1:8">
      <c r="A1561" t="s">
        <v>1827</v>
      </c>
      <c r="B1561" t="s">
        <v>1806</v>
      </c>
      <c r="C1561">
        <v>16</v>
      </c>
      <c r="D1561">
        <v>32</v>
      </c>
      <c r="E1561" t="s">
        <v>1624</v>
      </c>
      <c r="F1561">
        <v>1024</v>
      </c>
      <c r="G1561">
        <v>1</v>
      </c>
      <c r="H1561" t="s">
        <v>1816</v>
      </c>
    </row>
    <row r="1562" spans="1:8">
      <c r="A1562" t="s">
        <v>1827</v>
      </c>
      <c r="B1562" t="s">
        <v>1806</v>
      </c>
      <c r="C1562">
        <v>16</v>
      </c>
      <c r="D1562">
        <v>64</v>
      </c>
      <c r="E1562" t="s">
        <v>1626</v>
      </c>
      <c r="F1562">
        <v>1536</v>
      </c>
      <c r="G1562">
        <v>1</v>
      </c>
      <c r="H1562" t="s">
        <v>1817</v>
      </c>
    </row>
    <row r="1563" spans="1:8">
      <c r="A1563" t="s">
        <v>1827</v>
      </c>
      <c r="B1563" t="s">
        <v>1806</v>
      </c>
      <c r="C1563">
        <v>32</v>
      </c>
      <c r="D1563">
        <v>64</v>
      </c>
      <c r="E1563" t="s">
        <v>1628</v>
      </c>
      <c r="F1563">
        <v>2048</v>
      </c>
      <c r="G1563">
        <v>1</v>
      </c>
      <c r="H1563" t="s">
        <v>1818</v>
      </c>
    </row>
    <row r="1564" spans="1:8">
      <c r="A1564" t="s">
        <v>1827</v>
      </c>
      <c r="B1564" t="s">
        <v>1806</v>
      </c>
      <c r="C1564">
        <v>32</v>
      </c>
      <c r="D1564">
        <v>128</v>
      </c>
      <c r="E1564" t="s">
        <v>1630</v>
      </c>
      <c r="F1564">
        <v>3072</v>
      </c>
      <c r="G1564">
        <v>1</v>
      </c>
      <c r="H1564" t="s">
        <v>1819</v>
      </c>
    </row>
    <row r="1565" spans="1:8">
      <c r="A1565" t="s">
        <v>1827</v>
      </c>
      <c r="B1565" t="s">
        <v>1806</v>
      </c>
      <c r="C1565">
        <v>64</v>
      </c>
      <c r="D1565">
        <v>128</v>
      </c>
      <c r="E1565" t="s">
        <v>1659</v>
      </c>
      <c r="F1565">
        <v>4096</v>
      </c>
      <c r="G1565">
        <v>1</v>
      </c>
      <c r="H1565" t="s">
        <v>1820</v>
      </c>
    </row>
    <row r="1566" spans="1:8">
      <c r="A1566" t="s">
        <v>1827</v>
      </c>
      <c r="B1566" t="s">
        <v>1806</v>
      </c>
      <c r="C1566">
        <v>64</v>
      </c>
      <c r="D1566">
        <v>256</v>
      </c>
      <c r="E1566" t="s">
        <v>1640</v>
      </c>
      <c r="F1566">
        <v>6144</v>
      </c>
      <c r="G1566">
        <v>1</v>
      </c>
      <c r="H1566" t="s">
        <v>1821</v>
      </c>
    </row>
    <row r="1567" spans="1:8">
      <c r="A1567" t="s">
        <v>1827</v>
      </c>
      <c r="B1567" t="s">
        <v>1806</v>
      </c>
      <c r="C1567">
        <v>128</v>
      </c>
      <c r="D1567">
        <v>448</v>
      </c>
      <c r="E1567" t="s">
        <v>1822</v>
      </c>
      <c r="F1567">
        <v>11264</v>
      </c>
      <c r="G1567">
        <v>1</v>
      </c>
      <c r="H1567" t="s">
        <v>1823</v>
      </c>
    </row>
    <row r="1568" spans="1:8">
      <c r="A1568" t="s">
        <v>1827</v>
      </c>
      <c r="B1568" t="s">
        <v>1869</v>
      </c>
      <c r="C1568">
        <v>16</v>
      </c>
      <c r="D1568">
        <v>64</v>
      </c>
      <c r="E1568" t="s">
        <v>1626</v>
      </c>
      <c r="F1568">
        <v>2347.1999999999998</v>
      </c>
      <c r="G1568">
        <v>1</v>
      </c>
      <c r="H1568" t="s">
        <v>1870</v>
      </c>
    </row>
    <row r="1569" spans="1:8">
      <c r="A1569" t="s">
        <v>1827</v>
      </c>
      <c r="B1569" t="s">
        <v>1869</v>
      </c>
      <c r="C1569">
        <v>32</v>
      </c>
      <c r="D1569">
        <v>128</v>
      </c>
      <c r="E1569" t="s">
        <v>1630</v>
      </c>
      <c r="F1569">
        <v>4694.3999999999996</v>
      </c>
      <c r="G1569">
        <v>1</v>
      </c>
      <c r="H1569" t="s">
        <v>1871</v>
      </c>
    </row>
    <row r="1570" spans="1:8">
      <c r="A1570" t="s">
        <v>1827</v>
      </c>
      <c r="B1570" t="s">
        <v>1869</v>
      </c>
      <c r="C1570">
        <v>64</v>
      </c>
      <c r="D1570">
        <v>256</v>
      </c>
      <c r="E1570" t="s">
        <v>1640</v>
      </c>
      <c r="F1570">
        <v>9388.7999999999993</v>
      </c>
      <c r="G1570">
        <v>1</v>
      </c>
      <c r="H1570" t="s">
        <v>1872</v>
      </c>
    </row>
    <row r="1571" spans="1:8">
      <c r="A1571" t="s">
        <v>1827</v>
      </c>
      <c r="B1571" t="s">
        <v>1875</v>
      </c>
      <c r="C1571">
        <v>16</v>
      </c>
      <c r="D1571">
        <v>64</v>
      </c>
      <c r="E1571" t="s">
        <v>1626</v>
      </c>
      <c r="F1571">
        <v>2523.6</v>
      </c>
      <c r="G1571">
        <v>1</v>
      </c>
      <c r="H1571" t="s">
        <v>1876</v>
      </c>
    </row>
    <row r="1572" spans="1:8">
      <c r="A1572" t="s">
        <v>1827</v>
      </c>
      <c r="B1572" t="s">
        <v>1875</v>
      </c>
      <c r="C1572">
        <v>32</v>
      </c>
      <c r="D1572">
        <v>128</v>
      </c>
      <c r="E1572" t="s">
        <v>1630</v>
      </c>
      <c r="F1572">
        <v>5047.2</v>
      </c>
      <c r="G1572">
        <v>1</v>
      </c>
      <c r="H1572" t="s">
        <v>1878</v>
      </c>
    </row>
    <row r="1573" spans="1:8">
      <c r="A1573" t="s">
        <v>1827</v>
      </c>
      <c r="B1573" t="s">
        <v>1875</v>
      </c>
      <c r="C1573">
        <v>64</v>
      </c>
      <c r="D1573">
        <v>256</v>
      </c>
      <c r="E1573" t="s">
        <v>1640</v>
      </c>
      <c r="F1573">
        <v>10094.4</v>
      </c>
      <c r="G1573">
        <v>1</v>
      </c>
      <c r="H1573" t="s">
        <v>1879</v>
      </c>
    </row>
    <row r="1574" spans="1:8">
      <c r="A1574" t="s">
        <v>1827</v>
      </c>
      <c r="B1574" t="s">
        <v>1945</v>
      </c>
      <c r="C1574">
        <v>1</v>
      </c>
      <c r="D1574">
        <v>8</v>
      </c>
      <c r="E1574" t="s">
        <v>1887</v>
      </c>
      <c r="F1574">
        <v>151.80000000000001</v>
      </c>
      <c r="G1574">
        <v>1</v>
      </c>
      <c r="H1574" t="s">
        <v>1946</v>
      </c>
    </row>
    <row r="1575" spans="1:8">
      <c r="A1575" t="s">
        <v>1827</v>
      </c>
      <c r="B1575" t="s">
        <v>1945</v>
      </c>
      <c r="C1575">
        <v>2</v>
      </c>
      <c r="D1575">
        <v>16</v>
      </c>
      <c r="E1575" t="s">
        <v>1916</v>
      </c>
      <c r="F1575">
        <v>303.60000000000002</v>
      </c>
      <c r="G1575">
        <v>1</v>
      </c>
      <c r="H1575" t="s">
        <v>1947</v>
      </c>
    </row>
    <row r="1576" spans="1:8">
      <c r="A1576" t="s">
        <v>1827</v>
      </c>
      <c r="B1576" t="s">
        <v>1945</v>
      </c>
      <c r="C1576">
        <v>4</v>
      </c>
      <c r="D1576">
        <v>32</v>
      </c>
      <c r="E1576" t="s">
        <v>1891</v>
      </c>
      <c r="F1576">
        <v>607.20000000000005</v>
      </c>
      <c r="G1576">
        <v>1</v>
      </c>
      <c r="H1576" t="s">
        <v>1948</v>
      </c>
    </row>
    <row r="1577" spans="1:8">
      <c r="A1577" t="s">
        <v>1827</v>
      </c>
      <c r="B1577" t="s">
        <v>1945</v>
      </c>
      <c r="C1577">
        <v>8</v>
      </c>
      <c r="D1577">
        <v>64</v>
      </c>
      <c r="E1577" t="s">
        <v>1893</v>
      </c>
      <c r="F1577">
        <v>1214.4000000000001</v>
      </c>
      <c r="G1577">
        <v>1</v>
      </c>
      <c r="H1577" t="s">
        <v>1949</v>
      </c>
    </row>
    <row r="1578" spans="1:8">
      <c r="A1578" t="s">
        <v>1827</v>
      </c>
      <c r="B1578" t="s">
        <v>1945</v>
      </c>
      <c r="C1578">
        <v>12</v>
      </c>
      <c r="D1578">
        <v>96</v>
      </c>
      <c r="E1578" t="s">
        <v>1920</v>
      </c>
      <c r="F1578">
        <v>1821.6</v>
      </c>
      <c r="G1578">
        <v>1</v>
      </c>
      <c r="H1578" t="s">
        <v>1950</v>
      </c>
    </row>
    <row r="1579" spans="1:8">
      <c r="A1579" t="s">
        <v>1827</v>
      </c>
      <c r="B1579" t="s">
        <v>1945</v>
      </c>
      <c r="C1579">
        <v>12</v>
      </c>
      <c r="D1579">
        <v>144</v>
      </c>
      <c r="E1579" t="s">
        <v>1933</v>
      </c>
      <c r="F1579">
        <v>2484</v>
      </c>
      <c r="G1579">
        <v>1</v>
      </c>
      <c r="H1579" t="s">
        <v>1951</v>
      </c>
    </row>
    <row r="1580" spans="1:8">
      <c r="A1580" t="s">
        <v>1827</v>
      </c>
      <c r="B1580" t="s">
        <v>1945</v>
      </c>
      <c r="C1580">
        <v>16</v>
      </c>
      <c r="D1580">
        <v>128</v>
      </c>
      <c r="E1580" t="s">
        <v>1895</v>
      </c>
      <c r="F1580">
        <v>2428.8000000000002</v>
      </c>
      <c r="G1580">
        <v>1</v>
      </c>
      <c r="H1580" t="s">
        <v>1952</v>
      </c>
    </row>
    <row r="1581" spans="1:8">
      <c r="A1581" t="s">
        <v>1827</v>
      </c>
      <c r="B1581" t="s">
        <v>1945</v>
      </c>
      <c r="C1581">
        <v>16</v>
      </c>
      <c r="D1581">
        <v>192</v>
      </c>
      <c r="E1581" t="s">
        <v>1936</v>
      </c>
      <c r="F1581">
        <v>3312</v>
      </c>
      <c r="G1581">
        <v>1</v>
      </c>
      <c r="H1581" t="s">
        <v>1953</v>
      </c>
    </row>
    <row r="1582" spans="1:8">
      <c r="A1582" t="s">
        <v>1827</v>
      </c>
      <c r="B1582" t="s">
        <v>1945</v>
      </c>
      <c r="C1582">
        <v>32</v>
      </c>
      <c r="D1582">
        <v>256</v>
      </c>
      <c r="E1582" t="s">
        <v>1897</v>
      </c>
      <c r="F1582">
        <v>4857.6000000000004</v>
      </c>
      <c r="G1582">
        <v>1</v>
      </c>
      <c r="H1582" t="s">
        <v>1954</v>
      </c>
    </row>
    <row r="1583" spans="1:8">
      <c r="A1583" t="s">
        <v>1827</v>
      </c>
      <c r="B1583" t="s">
        <v>1945</v>
      </c>
      <c r="C1583">
        <v>32</v>
      </c>
      <c r="D1583">
        <v>384</v>
      </c>
      <c r="E1583" t="s">
        <v>1939</v>
      </c>
      <c r="F1583">
        <v>6624</v>
      </c>
      <c r="G1583">
        <v>1</v>
      </c>
      <c r="H1583" t="s">
        <v>1955</v>
      </c>
    </row>
    <row r="1584" spans="1:8">
      <c r="A1584" t="s">
        <v>1827</v>
      </c>
      <c r="B1584" t="s">
        <v>1945</v>
      </c>
      <c r="C1584">
        <v>64</v>
      </c>
      <c r="D1584">
        <v>512</v>
      </c>
      <c r="E1584" t="s">
        <v>1901</v>
      </c>
      <c r="F1584">
        <v>9715.2000000000007</v>
      </c>
      <c r="G1584">
        <v>1</v>
      </c>
      <c r="H1584" t="s">
        <v>1956</v>
      </c>
    </row>
    <row r="1585" spans="1:8">
      <c r="A1585" t="s">
        <v>1827</v>
      </c>
      <c r="B1585" t="s">
        <v>2026</v>
      </c>
      <c r="C1585">
        <v>4</v>
      </c>
      <c r="D1585">
        <v>8</v>
      </c>
      <c r="E1585" t="s">
        <v>1616</v>
      </c>
      <c r="F1585">
        <v>452</v>
      </c>
      <c r="G1585">
        <v>1</v>
      </c>
      <c r="H1585" t="s">
        <v>2027</v>
      </c>
    </row>
    <row r="1586" spans="1:8">
      <c r="A1586" t="s">
        <v>1827</v>
      </c>
      <c r="B1586" t="s">
        <v>2026</v>
      </c>
      <c r="C1586">
        <v>4</v>
      </c>
      <c r="D1586">
        <v>16</v>
      </c>
      <c r="E1586" t="s">
        <v>1618</v>
      </c>
      <c r="F1586">
        <v>678</v>
      </c>
      <c r="G1586">
        <v>1</v>
      </c>
      <c r="H1586" t="s">
        <v>2028</v>
      </c>
    </row>
    <row r="1587" spans="1:8">
      <c r="A1587" t="s">
        <v>1827</v>
      </c>
      <c r="B1587" t="s">
        <v>2026</v>
      </c>
      <c r="C1587">
        <v>8</v>
      </c>
      <c r="D1587">
        <v>16</v>
      </c>
      <c r="E1587" t="s">
        <v>1620</v>
      </c>
      <c r="F1587">
        <v>904</v>
      </c>
      <c r="G1587">
        <v>1</v>
      </c>
      <c r="H1587" t="s">
        <v>2029</v>
      </c>
    </row>
    <row r="1588" spans="1:8">
      <c r="A1588" t="s">
        <v>1827</v>
      </c>
      <c r="B1588" t="s">
        <v>2026</v>
      </c>
      <c r="C1588">
        <v>8</v>
      </c>
      <c r="D1588">
        <v>32</v>
      </c>
      <c r="E1588" t="s">
        <v>1622</v>
      </c>
      <c r="F1588">
        <v>1356</v>
      </c>
      <c r="G1588">
        <v>1</v>
      </c>
      <c r="H1588" t="s">
        <v>2030</v>
      </c>
    </row>
    <row r="1589" spans="1:8">
      <c r="A1589" t="s">
        <v>1827</v>
      </c>
      <c r="B1589" t="s">
        <v>2026</v>
      </c>
      <c r="C1589">
        <v>16</v>
      </c>
      <c r="D1589">
        <v>32</v>
      </c>
      <c r="E1589" t="s">
        <v>1624</v>
      </c>
      <c r="F1589">
        <v>1808</v>
      </c>
      <c r="G1589">
        <v>1</v>
      </c>
      <c r="H1589" t="s">
        <v>2031</v>
      </c>
    </row>
    <row r="1590" spans="1:8">
      <c r="A1590" t="s">
        <v>1827</v>
      </c>
      <c r="B1590" t="s">
        <v>2026</v>
      </c>
      <c r="C1590">
        <v>16</v>
      </c>
      <c r="D1590">
        <v>64</v>
      </c>
      <c r="E1590" t="s">
        <v>1626</v>
      </c>
      <c r="F1590">
        <v>2712</v>
      </c>
      <c r="G1590">
        <v>1</v>
      </c>
      <c r="H1590" t="s">
        <v>2032</v>
      </c>
    </row>
    <row r="1591" spans="1:8">
      <c r="A1591" t="s">
        <v>1827</v>
      </c>
      <c r="B1591" t="s">
        <v>2026</v>
      </c>
      <c r="C1591">
        <v>32</v>
      </c>
      <c r="D1591">
        <v>64</v>
      </c>
      <c r="E1591" t="s">
        <v>1628</v>
      </c>
      <c r="F1591">
        <v>3616</v>
      </c>
      <c r="G1591">
        <v>1</v>
      </c>
      <c r="H1591" t="s">
        <v>2033</v>
      </c>
    </row>
    <row r="1592" spans="1:8">
      <c r="A1592" t="s">
        <v>1827</v>
      </c>
      <c r="B1592" t="s">
        <v>2026</v>
      </c>
      <c r="C1592">
        <v>32</v>
      </c>
      <c r="D1592">
        <v>128</v>
      </c>
      <c r="E1592" t="s">
        <v>1630</v>
      </c>
      <c r="F1592">
        <v>5424</v>
      </c>
      <c r="G1592">
        <v>1</v>
      </c>
      <c r="H1592" t="s">
        <v>2034</v>
      </c>
    </row>
    <row r="1593" spans="1:8">
      <c r="A1593" t="s">
        <v>1827</v>
      </c>
      <c r="B1593" t="s">
        <v>2035</v>
      </c>
      <c r="C1593">
        <v>4</v>
      </c>
      <c r="D1593">
        <v>8</v>
      </c>
      <c r="E1593" t="s">
        <v>1616</v>
      </c>
      <c r="F1593">
        <v>424</v>
      </c>
      <c r="G1593">
        <v>1</v>
      </c>
      <c r="H1593" t="s">
        <v>2036</v>
      </c>
    </row>
    <row r="1594" spans="1:8">
      <c r="A1594" t="s">
        <v>1827</v>
      </c>
      <c r="B1594" t="s">
        <v>2035</v>
      </c>
      <c r="C1594">
        <v>4</v>
      </c>
      <c r="D1594">
        <v>16</v>
      </c>
      <c r="E1594" t="s">
        <v>1618</v>
      </c>
      <c r="F1594">
        <v>596</v>
      </c>
      <c r="G1594">
        <v>1</v>
      </c>
      <c r="H1594" t="s">
        <v>2038</v>
      </c>
    </row>
    <row r="1595" spans="1:8">
      <c r="A1595" t="s">
        <v>1827</v>
      </c>
      <c r="B1595" t="s">
        <v>2035</v>
      </c>
      <c r="C1595">
        <v>8</v>
      </c>
      <c r="D1595">
        <v>16</v>
      </c>
      <c r="E1595" t="s">
        <v>1620</v>
      </c>
      <c r="F1595">
        <v>848</v>
      </c>
      <c r="G1595">
        <v>1</v>
      </c>
      <c r="H1595" t="s">
        <v>2039</v>
      </c>
    </row>
    <row r="1596" spans="1:8">
      <c r="A1596" t="s">
        <v>1827</v>
      </c>
      <c r="B1596" t="s">
        <v>2035</v>
      </c>
      <c r="C1596">
        <v>8</v>
      </c>
      <c r="D1596">
        <v>32</v>
      </c>
      <c r="E1596" t="s">
        <v>1622</v>
      </c>
      <c r="F1596">
        <v>1192</v>
      </c>
      <c r="G1596">
        <v>1</v>
      </c>
      <c r="H1596" t="s">
        <v>2040</v>
      </c>
    </row>
    <row r="1597" spans="1:8">
      <c r="A1597" t="s">
        <v>1827</v>
      </c>
      <c r="B1597" t="s">
        <v>2035</v>
      </c>
      <c r="C1597">
        <v>16</v>
      </c>
      <c r="D1597">
        <v>32</v>
      </c>
      <c r="E1597" t="s">
        <v>1624</v>
      </c>
      <c r="F1597">
        <v>1696</v>
      </c>
      <c r="G1597">
        <v>1</v>
      </c>
      <c r="H1597" t="s">
        <v>2041</v>
      </c>
    </row>
    <row r="1598" spans="1:8">
      <c r="A1598" t="s">
        <v>1827</v>
      </c>
      <c r="B1598" t="s">
        <v>2035</v>
      </c>
      <c r="C1598">
        <v>16</v>
      </c>
      <c r="D1598">
        <v>64</v>
      </c>
      <c r="E1598" t="s">
        <v>1626</v>
      </c>
      <c r="F1598">
        <v>2384</v>
      </c>
      <c r="G1598">
        <v>1</v>
      </c>
      <c r="H1598" t="s">
        <v>2042</v>
      </c>
    </row>
    <row r="1599" spans="1:8">
      <c r="A1599" t="s">
        <v>1827</v>
      </c>
      <c r="B1599" t="s">
        <v>2035</v>
      </c>
      <c r="C1599">
        <v>32</v>
      </c>
      <c r="D1599">
        <v>64</v>
      </c>
      <c r="E1599" t="s">
        <v>1628</v>
      </c>
      <c r="F1599">
        <v>3392</v>
      </c>
      <c r="G1599">
        <v>1</v>
      </c>
      <c r="H1599" t="s">
        <v>2043</v>
      </c>
    </row>
    <row r="1600" spans="1:8">
      <c r="A1600" t="s">
        <v>1827</v>
      </c>
      <c r="B1600" t="s">
        <v>2035</v>
      </c>
      <c r="C1600">
        <v>32</v>
      </c>
      <c r="D1600">
        <v>128</v>
      </c>
      <c r="E1600" t="s">
        <v>1630</v>
      </c>
      <c r="F1600">
        <v>4768</v>
      </c>
      <c r="G1600">
        <v>1</v>
      </c>
      <c r="H1600" t="s">
        <v>2044</v>
      </c>
    </row>
    <row r="1601" spans="1:8">
      <c r="A1601" t="s">
        <v>1827</v>
      </c>
      <c r="B1601" t="s">
        <v>2060</v>
      </c>
      <c r="C1601">
        <v>4</v>
      </c>
      <c r="D1601">
        <v>20</v>
      </c>
      <c r="E1601" t="s">
        <v>2056</v>
      </c>
      <c r="F1601">
        <v>877.5</v>
      </c>
      <c r="G1601">
        <v>1</v>
      </c>
      <c r="H1601" t="s">
        <v>2061</v>
      </c>
    </row>
    <row r="1602" spans="1:8">
      <c r="A1602" t="s">
        <v>1827</v>
      </c>
      <c r="B1602" t="s">
        <v>2060</v>
      </c>
      <c r="C1602">
        <v>8</v>
      </c>
      <c r="D1602">
        <v>32</v>
      </c>
      <c r="E1602" t="s">
        <v>1622</v>
      </c>
      <c r="F1602">
        <v>2250</v>
      </c>
      <c r="G1602">
        <v>1</v>
      </c>
      <c r="H1602" t="s">
        <v>2062</v>
      </c>
    </row>
    <row r="1603" spans="1:8">
      <c r="A1603" t="s">
        <v>1827</v>
      </c>
      <c r="B1603" t="s">
        <v>2060</v>
      </c>
      <c r="C1603">
        <v>10</v>
      </c>
      <c r="D1603">
        <v>40</v>
      </c>
      <c r="E1603" t="s">
        <v>2063</v>
      </c>
      <c r="F1603">
        <v>1800</v>
      </c>
      <c r="G1603">
        <v>1</v>
      </c>
      <c r="H1603" t="s">
        <v>2064</v>
      </c>
    </row>
    <row r="1604" spans="1:8">
      <c r="A1604" t="s">
        <v>1827</v>
      </c>
      <c r="B1604" t="s">
        <v>2060</v>
      </c>
      <c r="C1604">
        <v>20</v>
      </c>
      <c r="D1604">
        <v>80</v>
      </c>
      <c r="E1604" t="s">
        <v>2065</v>
      </c>
      <c r="F1604">
        <v>3600</v>
      </c>
      <c r="G1604">
        <v>1</v>
      </c>
      <c r="H1604" t="s">
        <v>2066</v>
      </c>
    </row>
    <row r="1605" spans="1:8">
      <c r="A1605" t="s">
        <v>1827</v>
      </c>
      <c r="B1605" t="s">
        <v>2060</v>
      </c>
      <c r="C1605">
        <v>32</v>
      </c>
      <c r="D1605">
        <v>128</v>
      </c>
      <c r="E1605" t="s">
        <v>1630</v>
      </c>
      <c r="F1605">
        <v>4950</v>
      </c>
      <c r="G1605">
        <v>1</v>
      </c>
      <c r="H1605" t="s">
        <v>2067</v>
      </c>
    </row>
    <row r="1606" spans="1:8">
      <c r="A1606" t="s">
        <v>1827</v>
      </c>
      <c r="B1606" t="s">
        <v>2060</v>
      </c>
      <c r="C1606">
        <v>40</v>
      </c>
      <c r="D1606">
        <v>160</v>
      </c>
      <c r="E1606" t="s">
        <v>2068</v>
      </c>
      <c r="F1606">
        <v>7200</v>
      </c>
      <c r="G1606">
        <v>1</v>
      </c>
      <c r="H1606" t="s">
        <v>2069</v>
      </c>
    </row>
    <row r="1607" spans="1:8">
      <c r="A1607" t="s">
        <v>1827</v>
      </c>
      <c r="B1607" t="s">
        <v>2060</v>
      </c>
      <c r="C1607">
        <v>80</v>
      </c>
      <c r="D1607">
        <v>320</v>
      </c>
      <c r="E1607" t="s">
        <v>1719</v>
      </c>
      <c r="F1607">
        <v>14400</v>
      </c>
      <c r="G1607">
        <v>1</v>
      </c>
      <c r="H1607" t="s">
        <v>2070</v>
      </c>
    </row>
    <row r="1608" spans="1:8">
      <c r="A1608" t="s">
        <v>1827</v>
      </c>
      <c r="B1608" t="s">
        <v>2071</v>
      </c>
      <c r="C1608">
        <v>6</v>
      </c>
      <c r="D1608">
        <v>56</v>
      </c>
      <c r="E1608" t="s">
        <v>2072</v>
      </c>
      <c r="F1608">
        <v>4400</v>
      </c>
      <c r="G1608">
        <v>1</v>
      </c>
      <c r="H1608" t="s">
        <v>2073</v>
      </c>
    </row>
    <row r="1609" spans="1:8">
      <c r="A1609" t="s">
        <v>1827</v>
      </c>
      <c r="B1609" t="s">
        <v>2071</v>
      </c>
      <c r="C1609">
        <v>14</v>
      </c>
      <c r="D1609">
        <v>112</v>
      </c>
      <c r="E1609" t="s">
        <v>2074</v>
      </c>
      <c r="F1609">
        <v>9000</v>
      </c>
      <c r="G1609">
        <v>1</v>
      </c>
      <c r="H1609" t="s">
        <v>2075</v>
      </c>
    </row>
    <row r="1610" spans="1:8">
      <c r="A1610" t="s">
        <v>1827</v>
      </c>
      <c r="B1610" t="s">
        <v>2071</v>
      </c>
      <c r="C1610">
        <v>28</v>
      </c>
      <c r="D1610">
        <v>224</v>
      </c>
      <c r="E1610" t="s">
        <v>2076</v>
      </c>
      <c r="F1610">
        <v>18000</v>
      </c>
      <c r="G1610">
        <v>1</v>
      </c>
      <c r="H1610" t="s">
        <v>2077</v>
      </c>
    </row>
    <row r="1611" spans="1:8">
      <c r="A1611" t="s">
        <v>1827</v>
      </c>
      <c r="B1611" t="s">
        <v>2071</v>
      </c>
      <c r="C1611">
        <v>56</v>
      </c>
      <c r="D1611">
        <v>448</v>
      </c>
      <c r="E1611" t="s">
        <v>1969</v>
      </c>
      <c r="F1611">
        <v>36000</v>
      </c>
      <c r="G1611">
        <v>1</v>
      </c>
      <c r="H1611" t="s">
        <v>2078</v>
      </c>
    </row>
    <row r="1612" spans="1:8">
      <c r="A1612" t="s">
        <v>1827</v>
      </c>
      <c r="B1612" t="s">
        <v>2079</v>
      </c>
      <c r="C1612">
        <v>8</v>
      </c>
      <c r="D1612">
        <v>40</v>
      </c>
      <c r="E1612" t="s">
        <v>2058</v>
      </c>
      <c r="F1612">
        <v>4671</v>
      </c>
      <c r="G1612">
        <v>1</v>
      </c>
      <c r="H1612" t="s">
        <v>2080</v>
      </c>
    </row>
    <row r="1613" spans="1:8">
      <c r="A1613" t="s">
        <v>1827</v>
      </c>
      <c r="B1613" t="s">
        <v>2079</v>
      </c>
      <c r="C1613">
        <v>18</v>
      </c>
      <c r="D1613">
        <v>80</v>
      </c>
      <c r="E1613" t="s">
        <v>2081</v>
      </c>
      <c r="F1613">
        <v>9450</v>
      </c>
      <c r="G1613">
        <v>1</v>
      </c>
      <c r="H1613" t="s">
        <v>2082</v>
      </c>
    </row>
    <row r="1614" spans="1:8">
      <c r="A1614" t="s">
        <v>1827</v>
      </c>
      <c r="B1614" t="s">
        <v>2079</v>
      </c>
      <c r="C1614">
        <v>36</v>
      </c>
      <c r="D1614">
        <v>160</v>
      </c>
      <c r="E1614" t="s">
        <v>2083</v>
      </c>
      <c r="F1614">
        <v>18900</v>
      </c>
      <c r="G1614">
        <v>1</v>
      </c>
      <c r="H1614" t="s">
        <v>2084</v>
      </c>
    </row>
    <row r="1615" spans="1:8">
      <c r="A1615" t="s">
        <v>1827</v>
      </c>
      <c r="B1615" t="s">
        <v>2079</v>
      </c>
      <c r="C1615">
        <v>72</v>
      </c>
      <c r="D1615">
        <v>320</v>
      </c>
      <c r="E1615" t="s">
        <v>2085</v>
      </c>
      <c r="F1615">
        <v>37800</v>
      </c>
      <c r="G1615">
        <v>1</v>
      </c>
      <c r="H1615" t="s">
        <v>2086</v>
      </c>
    </row>
    <row r="1616" spans="1:8">
      <c r="A1616" t="s">
        <v>1827</v>
      </c>
      <c r="B1616" t="s">
        <v>2087</v>
      </c>
      <c r="C1616">
        <v>10</v>
      </c>
      <c r="D1616">
        <v>40</v>
      </c>
      <c r="E1616" t="s">
        <v>2063</v>
      </c>
      <c r="F1616">
        <v>5750</v>
      </c>
      <c r="G1616">
        <v>1</v>
      </c>
      <c r="H1616" t="s">
        <v>2088</v>
      </c>
    </row>
    <row r="1617" spans="1:8">
      <c r="A1617" t="s">
        <v>1827</v>
      </c>
      <c r="B1617" t="s">
        <v>2087</v>
      </c>
      <c r="C1617">
        <v>20</v>
      </c>
      <c r="D1617">
        <v>80</v>
      </c>
      <c r="E1617" t="s">
        <v>2065</v>
      </c>
      <c r="F1617">
        <v>11500</v>
      </c>
      <c r="G1617">
        <v>1</v>
      </c>
      <c r="H1617" t="s">
        <v>2089</v>
      </c>
    </row>
    <row r="1618" spans="1:8">
      <c r="A1618" t="s">
        <v>1827</v>
      </c>
      <c r="B1618" t="s">
        <v>2087</v>
      </c>
      <c r="C1618">
        <v>40</v>
      </c>
      <c r="D1618">
        <v>160</v>
      </c>
      <c r="E1618" t="s">
        <v>2068</v>
      </c>
      <c r="F1618">
        <v>23000</v>
      </c>
      <c r="G1618">
        <v>1</v>
      </c>
      <c r="H1618" t="s">
        <v>2090</v>
      </c>
    </row>
    <row r="1619" spans="1:8">
      <c r="A1619" t="s">
        <v>1827</v>
      </c>
      <c r="B1619" t="s">
        <v>2087</v>
      </c>
      <c r="C1619">
        <v>80</v>
      </c>
      <c r="D1619">
        <v>320</v>
      </c>
      <c r="E1619" t="s">
        <v>1719</v>
      </c>
      <c r="F1619">
        <v>46000</v>
      </c>
      <c r="G1619">
        <v>1</v>
      </c>
      <c r="H1619" t="s">
        <v>2091</v>
      </c>
    </row>
    <row r="1620" spans="1:8">
      <c r="A1620" t="s">
        <v>1827</v>
      </c>
      <c r="B1620" t="s">
        <v>2092</v>
      </c>
      <c r="C1620">
        <v>32</v>
      </c>
      <c r="D1620">
        <v>64</v>
      </c>
      <c r="E1620" t="s">
        <v>1628</v>
      </c>
      <c r="F1620">
        <v>4140</v>
      </c>
      <c r="G1620">
        <v>1</v>
      </c>
      <c r="H1620" t="s">
        <v>2093</v>
      </c>
    </row>
    <row r="1621" spans="1:8">
      <c r="A1621" t="s">
        <v>1827</v>
      </c>
      <c r="B1621" t="s">
        <v>2092</v>
      </c>
      <c r="C1621">
        <v>90</v>
      </c>
      <c r="D1621">
        <v>226</v>
      </c>
      <c r="E1621" t="s">
        <v>2094</v>
      </c>
      <c r="F1621">
        <v>8280</v>
      </c>
      <c r="G1621">
        <v>1</v>
      </c>
      <c r="H1621" t="s">
        <v>2095</v>
      </c>
    </row>
    <row r="1622" spans="1:8">
      <c r="A1622" t="s">
        <v>1827</v>
      </c>
      <c r="B1622" t="s">
        <v>2092</v>
      </c>
      <c r="C1622">
        <v>180</v>
      </c>
      <c r="D1622">
        <v>452</v>
      </c>
      <c r="E1622" t="s">
        <v>2096</v>
      </c>
      <c r="F1622">
        <v>16560</v>
      </c>
      <c r="G1622">
        <v>1</v>
      </c>
      <c r="H1622" t="s">
        <v>2097</v>
      </c>
    </row>
    <row r="1623" spans="1:8">
      <c r="A1623" t="s">
        <v>1827</v>
      </c>
      <c r="B1623" t="s">
        <v>2114</v>
      </c>
      <c r="C1623">
        <v>8</v>
      </c>
      <c r="D1623">
        <v>32</v>
      </c>
      <c r="E1623" t="s">
        <v>1622</v>
      </c>
      <c r="F1623">
        <v>1425.6</v>
      </c>
      <c r="G1623">
        <v>1</v>
      </c>
      <c r="H1623" t="s">
        <v>2115</v>
      </c>
    </row>
    <row r="1624" spans="1:8">
      <c r="A1624" t="s">
        <v>1827</v>
      </c>
      <c r="B1624" t="s">
        <v>2114</v>
      </c>
      <c r="C1624">
        <v>16</v>
      </c>
      <c r="D1624">
        <v>64</v>
      </c>
      <c r="E1624" t="s">
        <v>1626</v>
      </c>
      <c r="F1624">
        <v>2851.2</v>
      </c>
      <c r="G1624">
        <v>1</v>
      </c>
      <c r="H1624" t="s">
        <v>2116</v>
      </c>
    </row>
    <row r="1625" spans="1:8">
      <c r="A1625" t="s">
        <v>1827</v>
      </c>
      <c r="B1625" t="s">
        <v>2114</v>
      </c>
      <c r="C1625">
        <v>32</v>
      </c>
      <c r="D1625">
        <v>128</v>
      </c>
      <c r="E1625" t="s">
        <v>1630</v>
      </c>
      <c r="F1625">
        <v>5270.4</v>
      </c>
      <c r="G1625">
        <v>1</v>
      </c>
      <c r="H1625" t="s">
        <v>2117</v>
      </c>
    </row>
    <row r="1626" spans="1:8">
      <c r="A1626" t="s">
        <v>1827</v>
      </c>
      <c r="B1626" t="s">
        <v>2114</v>
      </c>
      <c r="C1626">
        <v>64</v>
      </c>
      <c r="D1626">
        <v>256</v>
      </c>
      <c r="E1626" t="s">
        <v>1640</v>
      </c>
      <c r="F1626">
        <v>10540.8</v>
      </c>
      <c r="G1626">
        <v>1</v>
      </c>
      <c r="H1626" t="s">
        <v>2118</v>
      </c>
    </row>
    <row r="1627" spans="1:8">
      <c r="A1627" t="s">
        <v>1827</v>
      </c>
      <c r="B1627" t="s">
        <v>2114</v>
      </c>
      <c r="C1627">
        <v>84</v>
      </c>
      <c r="D1627">
        <v>320</v>
      </c>
      <c r="E1627" t="s">
        <v>1873</v>
      </c>
      <c r="F1627">
        <v>12693.6</v>
      </c>
      <c r="G1627">
        <v>1</v>
      </c>
      <c r="H1627" t="s">
        <v>2119</v>
      </c>
    </row>
    <row r="1628" spans="1:8">
      <c r="A1628" t="s">
        <v>1827</v>
      </c>
      <c r="B1628" t="s">
        <v>2120</v>
      </c>
      <c r="C1628">
        <v>8</v>
      </c>
      <c r="D1628">
        <v>32</v>
      </c>
      <c r="E1628" t="s">
        <v>1622</v>
      </c>
      <c r="F1628">
        <v>1263.5999999999999</v>
      </c>
      <c r="G1628">
        <v>1</v>
      </c>
      <c r="H1628" t="s">
        <v>2121</v>
      </c>
    </row>
    <row r="1629" spans="1:8">
      <c r="A1629" t="s">
        <v>1827</v>
      </c>
      <c r="B1629" t="s">
        <v>2120</v>
      </c>
      <c r="C1629">
        <v>16</v>
      </c>
      <c r="D1629">
        <v>64</v>
      </c>
      <c r="E1629" t="s">
        <v>1626</v>
      </c>
      <c r="F1629">
        <v>2527.1999999999998</v>
      </c>
      <c r="G1629">
        <v>1</v>
      </c>
      <c r="H1629" t="s">
        <v>2122</v>
      </c>
    </row>
    <row r="1630" spans="1:8">
      <c r="A1630" t="s">
        <v>1827</v>
      </c>
      <c r="B1630" t="s">
        <v>2120</v>
      </c>
      <c r="C1630">
        <v>24</v>
      </c>
      <c r="D1630">
        <v>96</v>
      </c>
      <c r="E1630" t="s">
        <v>1682</v>
      </c>
      <c r="F1630">
        <v>3790.8</v>
      </c>
      <c r="G1630">
        <v>1</v>
      </c>
      <c r="H1630" t="s">
        <v>2123</v>
      </c>
    </row>
    <row r="1631" spans="1:8">
      <c r="A1631" t="s">
        <v>1827</v>
      </c>
      <c r="B1631" t="s">
        <v>2120</v>
      </c>
      <c r="C1631">
        <v>32</v>
      </c>
      <c r="D1631">
        <v>128</v>
      </c>
      <c r="E1631" t="s">
        <v>1630</v>
      </c>
      <c r="F1631">
        <v>5054.3999999999996</v>
      </c>
      <c r="G1631">
        <v>1</v>
      </c>
      <c r="H1631" t="s">
        <v>2124</v>
      </c>
    </row>
    <row r="1632" spans="1:8">
      <c r="A1632" t="s">
        <v>1827</v>
      </c>
      <c r="B1632" t="s">
        <v>2120</v>
      </c>
      <c r="C1632">
        <v>64</v>
      </c>
      <c r="D1632">
        <v>256</v>
      </c>
      <c r="E1632" t="s">
        <v>1640</v>
      </c>
      <c r="F1632">
        <v>10108.799999999999</v>
      </c>
      <c r="G1632">
        <v>1</v>
      </c>
      <c r="H1632" t="s">
        <v>2125</v>
      </c>
    </row>
    <row r="1633" spans="1:8">
      <c r="A1633" t="s">
        <v>1827</v>
      </c>
      <c r="B1633" t="s">
        <v>2120</v>
      </c>
      <c r="C1633">
        <v>76</v>
      </c>
      <c r="D1633">
        <v>320</v>
      </c>
      <c r="E1633" t="s">
        <v>2126</v>
      </c>
      <c r="F1633">
        <v>13010.4</v>
      </c>
      <c r="G1633">
        <v>1</v>
      </c>
      <c r="H1633" t="s">
        <v>2127</v>
      </c>
    </row>
    <row r="1634" spans="1:8">
      <c r="A1634" t="s">
        <v>1827</v>
      </c>
      <c r="B1634" t="s">
        <v>2128</v>
      </c>
      <c r="C1634">
        <v>80</v>
      </c>
      <c r="D1634">
        <v>384</v>
      </c>
      <c r="E1634" t="s">
        <v>2129</v>
      </c>
      <c r="F1634">
        <v>14096</v>
      </c>
      <c r="G1634">
        <v>1</v>
      </c>
      <c r="H1634" t="s">
        <v>2130</v>
      </c>
    </row>
    <row r="1635" spans="1:8">
      <c r="A1635" t="s">
        <v>1827</v>
      </c>
      <c r="B1635" t="s">
        <v>2131</v>
      </c>
      <c r="C1635">
        <v>80</v>
      </c>
      <c r="D1635">
        <v>384</v>
      </c>
      <c r="E1635" t="s">
        <v>2129</v>
      </c>
      <c r="F1635">
        <v>16376</v>
      </c>
      <c r="G1635">
        <v>1</v>
      </c>
      <c r="H1635" t="s">
        <v>2132</v>
      </c>
    </row>
    <row r="1636" spans="1:8">
      <c r="A1636" t="s">
        <v>1827</v>
      </c>
      <c r="B1636" t="s">
        <v>2133</v>
      </c>
      <c r="C1636">
        <v>96</v>
      </c>
      <c r="D1636">
        <v>384</v>
      </c>
      <c r="E1636" t="s">
        <v>1723</v>
      </c>
      <c r="F1636">
        <v>12884</v>
      </c>
      <c r="G1636">
        <v>1</v>
      </c>
      <c r="H1636" t="s">
        <v>2134</v>
      </c>
    </row>
    <row r="1637" spans="1:8">
      <c r="A1637" t="s">
        <v>1827</v>
      </c>
      <c r="B1637" t="s">
        <v>2135</v>
      </c>
      <c r="C1637">
        <v>96</v>
      </c>
      <c r="D1637">
        <v>384</v>
      </c>
      <c r="E1637" t="s">
        <v>1723</v>
      </c>
      <c r="F1637">
        <v>25248</v>
      </c>
      <c r="G1637">
        <v>1</v>
      </c>
      <c r="H1637" t="s">
        <v>2136</v>
      </c>
    </row>
    <row r="1638" spans="1:8">
      <c r="A1638" t="s">
        <v>1827</v>
      </c>
      <c r="B1638" t="s">
        <v>2198</v>
      </c>
      <c r="C1638">
        <v>96</v>
      </c>
      <c r="D1638">
        <v>384</v>
      </c>
      <c r="E1638" t="s">
        <v>1723</v>
      </c>
      <c r="F1638">
        <v>50200</v>
      </c>
      <c r="G1638">
        <v>1</v>
      </c>
      <c r="H1638" t="s">
        <v>2199</v>
      </c>
    </row>
    <row r="1639" spans="1:8">
      <c r="A1639" t="s">
        <v>1854</v>
      </c>
      <c r="B1639" t="s">
        <v>1644</v>
      </c>
      <c r="C1639">
        <v>1</v>
      </c>
      <c r="D1639">
        <v>1</v>
      </c>
      <c r="E1639" t="s">
        <v>1607</v>
      </c>
      <c r="F1639">
        <v>35</v>
      </c>
      <c r="G1639">
        <v>1</v>
      </c>
      <c r="H1639" t="s">
        <v>1645</v>
      </c>
    </row>
    <row r="1640" spans="1:8">
      <c r="A1640" t="s">
        <v>1854</v>
      </c>
      <c r="B1640" t="s">
        <v>1644</v>
      </c>
      <c r="C1640">
        <v>1</v>
      </c>
      <c r="D1640">
        <v>2</v>
      </c>
      <c r="E1640" t="s">
        <v>1608</v>
      </c>
      <c r="F1640">
        <v>57</v>
      </c>
      <c r="G1640">
        <v>1</v>
      </c>
      <c r="H1640" t="s">
        <v>1646</v>
      </c>
    </row>
    <row r="1641" spans="1:8">
      <c r="A1641" t="s">
        <v>1854</v>
      </c>
      <c r="B1641" t="s">
        <v>1644</v>
      </c>
      <c r="C1641">
        <v>1</v>
      </c>
      <c r="D1641">
        <v>4</v>
      </c>
      <c r="E1641" t="s">
        <v>1610</v>
      </c>
      <c r="F1641">
        <v>130.19999999999999</v>
      </c>
      <c r="G1641">
        <v>1</v>
      </c>
      <c r="H1641" t="s">
        <v>1647</v>
      </c>
    </row>
    <row r="1642" spans="1:8">
      <c r="A1642" t="s">
        <v>1854</v>
      </c>
      <c r="B1642" t="s">
        <v>1644</v>
      </c>
      <c r="C1642">
        <v>2</v>
      </c>
      <c r="D1642">
        <v>4</v>
      </c>
      <c r="E1642" t="s">
        <v>1612</v>
      </c>
      <c r="F1642">
        <v>166</v>
      </c>
      <c r="G1642">
        <v>1</v>
      </c>
      <c r="H1642" t="s">
        <v>1648</v>
      </c>
    </row>
    <row r="1643" spans="1:8">
      <c r="A1643" t="s">
        <v>1854</v>
      </c>
      <c r="B1643" t="s">
        <v>1644</v>
      </c>
      <c r="C1643">
        <v>2</v>
      </c>
      <c r="D1643">
        <v>8</v>
      </c>
      <c r="E1643" t="s">
        <v>1614</v>
      </c>
      <c r="F1643">
        <v>260.39999999999998</v>
      </c>
      <c r="G1643">
        <v>1</v>
      </c>
      <c r="H1643" t="s">
        <v>1649</v>
      </c>
    </row>
    <row r="1644" spans="1:8">
      <c r="A1644" t="s">
        <v>1854</v>
      </c>
      <c r="B1644" t="s">
        <v>1644</v>
      </c>
      <c r="C1644">
        <v>4</v>
      </c>
      <c r="D1644">
        <v>8</v>
      </c>
      <c r="E1644" t="s">
        <v>1616</v>
      </c>
      <c r="F1644">
        <v>347.2</v>
      </c>
      <c r="G1644">
        <v>1</v>
      </c>
      <c r="H1644" t="s">
        <v>1650</v>
      </c>
    </row>
    <row r="1645" spans="1:8">
      <c r="A1645" t="s">
        <v>1854</v>
      </c>
      <c r="B1645" t="s">
        <v>1644</v>
      </c>
      <c r="C1645">
        <v>4</v>
      </c>
      <c r="D1645">
        <v>16</v>
      </c>
      <c r="E1645" t="s">
        <v>1618</v>
      </c>
      <c r="F1645">
        <v>520.79999999999995</v>
      </c>
      <c r="G1645">
        <v>1</v>
      </c>
      <c r="H1645" t="s">
        <v>1651</v>
      </c>
    </row>
    <row r="1646" spans="1:8">
      <c r="A1646" t="s">
        <v>1854</v>
      </c>
      <c r="B1646" t="s">
        <v>1644</v>
      </c>
      <c r="C1646">
        <v>8</v>
      </c>
      <c r="D1646">
        <v>16</v>
      </c>
      <c r="E1646" t="s">
        <v>1620</v>
      </c>
      <c r="F1646">
        <v>694.4</v>
      </c>
      <c r="G1646">
        <v>1</v>
      </c>
      <c r="H1646" t="s">
        <v>1652</v>
      </c>
    </row>
    <row r="1647" spans="1:8">
      <c r="A1647" t="s">
        <v>1854</v>
      </c>
      <c r="B1647" t="s">
        <v>1644</v>
      </c>
      <c r="C1647">
        <v>8</v>
      </c>
      <c r="D1647">
        <v>32</v>
      </c>
      <c r="E1647" t="s">
        <v>1622</v>
      </c>
      <c r="F1647">
        <v>1041.5999999999999</v>
      </c>
      <c r="G1647">
        <v>1</v>
      </c>
      <c r="H1647" t="s">
        <v>1653</v>
      </c>
    </row>
    <row r="1648" spans="1:8">
      <c r="A1648" t="s">
        <v>1854</v>
      </c>
      <c r="B1648" t="s">
        <v>1644</v>
      </c>
      <c r="C1648">
        <v>16</v>
      </c>
      <c r="D1648">
        <v>32</v>
      </c>
      <c r="E1648" t="s">
        <v>1624</v>
      </c>
      <c r="F1648">
        <v>1388.8</v>
      </c>
      <c r="G1648">
        <v>1</v>
      </c>
      <c r="H1648" t="s">
        <v>1654</v>
      </c>
    </row>
    <row r="1649" spans="1:8">
      <c r="A1649" t="s">
        <v>1854</v>
      </c>
      <c r="B1649" t="s">
        <v>1644</v>
      </c>
      <c r="C1649">
        <v>16</v>
      </c>
      <c r="D1649">
        <v>64</v>
      </c>
      <c r="E1649" t="s">
        <v>1626</v>
      </c>
      <c r="F1649">
        <v>2083.1999999999998</v>
      </c>
      <c r="G1649">
        <v>1</v>
      </c>
      <c r="H1649" t="s">
        <v>1655</v>
      </c>
    </row>
    <row r="1650" spans="1:8">
      <c r="A1650" t="s">
        <v>1854</v>
      </c>
      <c r="B1650" t="s">
        <v>1644</v>
      </c>
      <c r="C1650">
        <v>32</v>
      </c>
      <c r="D1650">
        <v>64</v>
      </c>
      <c r="E1650" t="s">
        <v>1628</v>
      </c>
      <c r="F1650">
        <v>2777.6</v>
      </c>
      <c r="G1650">
        <v>1</v>
      </c>
      <c r="H1650" t="s">
        <v>1656</v>
      </c>
    </row>
    <row r="1651" spans="1:8">
      <c r="A1651" t="s">
        <v>1854</v>
      </c>
      <c r="B1651" t="s">
        <v>1644</v>
      </c>
      <c r="C1651">
        <v>48</v>
      </c>
      <c r="D1651">
        <v>96</v>
      </c>
      <c r="E1651" t="s">
        <v>1634</v>
      </c>
      <c r="F1651">
        <v>4166.3999999999996</v>
      </c>
      <c r="G1651">
        <v>1</v>
      </c>
      <c r="H1651" t="s">
        <v>1658</v>
      </c>
    </row>
    <row r="1652" spans="1:8">
      <c r="A1652" t="s">
        <v>1854</v>
      </c>
      <c r="B1652" t="s">
        <v>1644</v>
      </c>
      <c r="C1652">
        <v>48</v>
      </c>
      <c r="D1652">
        <v>128</v>
      </c>
      <c r="E1652" t="s">
        <v>2178</v>
      </c>
      <c r="F1652">
        <v>4860.8</v>
      </c>
      <c r="G1652">
        <v>1</v>
      </c>
      <c r="H1652" t="s">
        <v>2179</v>
      </c>
    </row>
    <row r="1653" spans="1:8">
      <c r="A1653" t="s">
        <v>1854</v>
      </c>
      <c r="B1653" t="s">
        <v>1644</v>
      </c>
      <c r="C1653">
        <v>64</v>
      </c>
      <c r="D1653">
        <v>128</v>
      </c>
      <c r="E1653" t="s">
        <v>1659</v>
      </c>
      <c r="F1653">
        <v>5555.2</v>
      </c>
      <c r="G1653">
        <v>1</v>
      </c>
      <c r="H1653" t="s">
        <v>1660</v>
      </c>
    </row>
    <row r="1654" spans="1:8">
      <c r="A1654" t="s">
        <v>1854</v>
      </c>
      <c r="B1654" t="s">
        <v>1644</v>
      </c>
      <c r="C1654">
        <v>80</v>
      </c>
      <c r="D1654">
        <v>160</v>
      </c>
      <c r="E1654" t="s">
        <v>1662</v>
      </c>
      <c r="F1654">
        <v>6944</v>
      </c>
      <c r="G1654">
        <v>1</v>
      </c>
      <c r="H1654" t="s">
        <v>1663</v>
      </c>
    </row>
    <row r="1655" spans="1:8">
      <c r="A1655" t="s">
        <v>1854</v>
      </c>
      <c r="B1655" t="s">
        <v>1644</v>
      </c>
      <c r="C1655">
        <v>90</v>
      </c>
      <c r="D1655">
        <v>224</v>
      </c>
      <c r="E1655" t="s">
        <v>1664</v>
      </c>
      <c r="F1655">
        <v>8766.7999999999993</v>
      </c>
      <c r="G1655">
        <v>1</v>
      </c>
      <c r="H1655" t="s">
        <v>1665</v>
      </c>
    </row>
    <row r="1656" spans="1:8">
      <c r="A1656" t="s">
        <v>1854</v>
      </c>
      <c r="B1656" t="s">
        <v>1644</v>
      </c>
      <c r="C1656">
        <v>128</v>
      </c>
      <c r="D1656">
        <v>256</v>
      </c>
      <c r="E1656" t="s">
        <v>1666</v>
      </c>
      <c r="F1656">
        <v>11110.4</v>
      </c>
      <c r="G1656">
        <v>1</v>
      </c>
      <c r="H1656" t="s">
        <v>1667</v>
      </c>
    </row>
    <row r="1657" spans="1:8">
      <c r="A1657" t="s">
        <v>1854</v>
      </c>
      <c r="B1657" t="s">
        <v>1644</v>
      </c>
      <c r="C1657">
        <v>160</v>
      </c>
      <c r="D1657">
        <v>320</v>
      </c>
      <c r="E1657" t="s">
        <v>1668</v>
      </c>
      <c r="F1657">
        <v>13888</v>
      </c>
      <c r="G1657">
        <v>1</v>
      </c>
      <c r="H1657" t="s">
        <v>1669</v>
      </c>
    </row>
    <row r="1658" spans="1:8">
      <c r="A1658" t="s">
        <v>1854</v>
      </c>
      <c r="B1658" t="s">
        <v>1644</v>
      </c>
      <c r="C1658">
        <v>180</v>
      </c>
      <c r="D1658">
        <v>464</v>
      </c>
      <c r="E1658" t="s">
        <v>1670</v>
      </c>
      <c r="F1658">
        <v>17880.8</v>
      </c>
      <c r="G1658">
        <v>1</v>
      </c>
      <c r="H1658" t="s">
        <v>1671</v>
      </c>
    </row>
    <row r="1659" spans="1:8">
      <c r="A1659" t="s">
        <v>1854</v>
      </c>
      <c r="B1659" t="s">
        <v>1672</v>
      </c>
      <c r="C1659">
        <v>1</v>
      </c>
      <c r="D1659">
        <v>1</v>
      </c>
      <c r="E1659" t="s">
        <v>1607</v>
      </c>
      <c r="F1659">
        <v>59</v>
      </c>
      <c r="G1659">
        <v>1</v>
      </c>
      <c r="H1659" t="s">
        <v>2165</v>
      </c>
    </row>
    <row r="1660" spans="1:8">
      <c r="A1660" t="s">
        <v>1854</v>
      </c>
      <c r="B1660" t="s">
        <v>1672</v>
      </c>
      <c r="C1660">
        <v>1</v>
      </c>
      <c r="D1660">
        <v>2</v>
      </c>
      <c r="E1660" t="s">
        <v>1608</v>
      </c>
      <c r="F1660">
        <v>119</v>
      </c>
      <c r="G1660">
        <v>1</v>
      </c>
      <c r="H1660" t="s">
        <v>1673</v>
      </c>
    </row>
    <row r="1661" spans="1:8">
      <c r="A1661" t="s">
        <v>1854</v>
      </c>
      <c r="B1661" t="s">
        <v>1672</v>
      </c>
      <c r="C1661">
        <v>1</v>
      </c>
      <c r="D1661">
        <v>4</v>
      </c>
      <c r="E1661" t="s">
        <v>1610</v>
      </c>
      <c r="F1661">
        <v>186</v>
      </c>
      <c r="G1661">
        <v>1</v>
      </c>
      <c r="H1661" t="s">
        <v>1674</v>
      </c>
    </row>
    <row r="1662" spans="1:8">
      <c r="A1662" t="s">
        <v>1854</v>
      </c>
      <c r="B1662" t="s">
        <v>1672</v>
      </c>
      <c r="C1662">
        <v>2</v>
      </c>
      <c r="D1662">
        <v>4</v>
      </c>
      <c r="E1662" t="s">
        <v>1612</v>
      </c>
      <c r="F1662">
        <v>238</v>
      </c>
      <c r="G1662">
        <v>1</v>
      </c>
      <c r="H1662" t="s">
        <v>82</v>
      </c>
    </row>
    <row r="1663" spans="1:8">
      <c r="A1663" t="s">
        <v>1854</v>
      </c>
      <c r="B1663" t="s">
        <v>1672</v>
      </c>
      <c r="C1663">
        <v>2</v>
      </c>
      <c r="D1663">
        <v>8</v>
      </c>
      <c r="E1663" t="s">
        <v>1614</v>
      </c>
      <c r="F1663">
        <v>372</v>
      </c>
      <c r="G1663">
        <v>1</v>
      </c>
      <c r="H1663" t="s">
        <v>80</v>
      </c>
    </row>
    <row r="1664" spans="1:8">
      <c r="A1664" t="s">
        <v>1854</v>
      </c>
      <c r="B1664" t="s">
        <v>1672</v>
      </c>
      <c r="C1664">
        <v>4</v>
      </c>
      <c r="D1664">
        <v>8</v>
      </c>
      <c r="E1664" t="s">
        <v>1616</v>
      </c>
      <c r="F1664">
        <v>496</v>
      </c>
      <c r="G1664">
        <v>1</v>
      </c>
      <c r="H1664" t="s">
        <v>1675</v>
      </c>
    </row>
    <row r="1665" spans="1:8">
      <c r="A1665" t="s">
        <v>1854</v>
      </c>
      <c r="B1665" t="s">
        <v>1672</v>
      </c>
      <c r="C1665">
        <v>4</v>
      </c>
      <c r="D1665">
        <v>16</v>
      </c>
      <c r="E1665" t="s">
        <v>1618</v>
      </c>
      <c r="F1665">
        <v>744</v>
      </c>
      <c r="G1665">
        <v>1</v>
      </c>
      <c r="H1665" t="s">
        <v>70</v>
      </c>
    </row>
    <row r="1666" spans="1:8">
      <c r="A1666" t="s">
        <v>1854</v>
      </c>
      <c r="B1666" t="s">
        <v>1672</v>
      </c>
      <c r="C1666">
        <v>8</v>
      </c>
      <c r="D1666">
        <v>16</v>
      </c>
      <c r="E1666" t="s">
        <v>1620</v>
      </c>
      <c r="F1666">
        <v>992</v>
      </c>
      <c r="G1666">
        <v>1</v>
      </c>
      <c r="H1666" t="s">
        <v>1676</v>
      </c>
    </row>
    <row r="1667" spans="1:8">
      <c r="A1667" t="s">
        <v>1854</v>
      </c>
      <c r="B1667" t="s">
        <v>1672</v>
      </c>
      <c r="C1667">
        <v>8</v>
      </c>
      <c r="D1667">
        <v>32</v>
      </c>
      <c r="E1667" t="s">
        <v>1622</v>
      </c>
      <c r="F1667">
        <v>1488</v>
      </c>
      <c r="G1667">
        <v>1</v>
      </c>
      <c r="H1667" t="s">
        <v>1677</v>
      </c>
    </row>
    <row r="1668" spans="1:8">
      <c r="A1668" t="s">
        <v>1854</v>
      </c>
      <c r="B1668" t="s">
        <v>1672</v>
      </c>
      <c r="C1668">
        <v>12</v>
      </c>
      <c r="D1668">
        <v>24</v>
      </c>
      <c r="E1668" t="s">
        <v>1769</v>
      </c>
      <c r="F1668">
        <v>1488</v>
      </c>
      <c r="G1668">
        <v>1</v>
      </c>
      <c r="H1668" t="s">
        <v>2200</v>
      </c>
    </row>
    <row r="1669" spans="1:8">
      <c r="A1669" t="s">
        <v>1854</v>
      </c>
      <c r="B1669" t="s">
        <v>1672</v>
      </c>
      <c r="C1669">
        <v>16</v>
      </c>
      <c r="D1669">
        <v>32</v>
      </c>
      <c r="E1669" t="s">
        <v>1624</v>
      </c>
      <c r="F1669">
        <v>1984</v>
      </c>
      <c r="G1669">
        <v>1</v>
      </c>
      <c r="H1669" t="s">
        <v>1678</v>
      </c>
    </row>
    <row r="1670" spans="1:8">
      <c r="A1670" t="s">
        <v>1854</v>
      </c>
      <c r="B1670" t="s">
        <v>1672</v>
      </c>
      <c r="C1670">
        <v>16</v>
      </c>
      <c r="D1670">
        <v>64</v>
      </c>
      <c r="E1670" t="s">
        <v>1626</v>
      </c>
      <c r="F1670">
        <v>2976</v>
      </c>
      <c r="G1670">
        <v>1</v>
      </c>
      <c r="H1670" t="s">
        <v>1679</v>
      </c>
    </row>
    <row r="1671" spans="1:8">
      <c r="A1671" t="s">
        <v>1854</v>
      </c>
      <c r="B1671" t="s">
        <v>1672</v>
      </c>
      <c r="C1671">
        <v>24</v>
      </c>
      <c r="D1671">
        <v>48</v>
      </c>
      <c r="E1671" t="s">
        <v>1680</v>
      </c>
      <c r="F1671">
        <v>2976</v>
      </c>
      <c r="G1671">
        <v>1</v>
      </c>
      <c r="H1671" t="s">
        <v>1681</v>
      </c>
    </row>
    <row r="1672" spans="1:8">
      <c r="A1672" t="s">
        <v>1854</v>
      </c>
      <c r="B1672" t="s">
        <v>1672</v>
      </c>
      <c r="C1672">
        <v>24</v>
      </c>
      <c r="D1672">
        <v>96</v>
      </c>
      <c r="E1672" t="s">
        <v>1682</v>
      </c>
      <c r="F1672">
        <v>4464</v>
      </c>
      <c r="G1672">
        <v>1</v>
      </c>
      <c r="H1672" t="s">
        <v>1683</v>
      </c>
    </row>
    <row r="1673" spans="1:8">
      <c r="A1673" t="s">
        <v>1854</v>
      </c>
      <c r="B1673" t="s">
        <v>1672</v>
      </c>
      <c r="C1673">
        <v>32</v>
      </c>
      <c r="D1673">
        <v>64</v>
      </c>
      <c r="E1673" t="s">
        <v>1628</v>
      </c>
      <c r="F1673">
        <v>3968</v>
      </c>
      <c r="G1673">
        <v>1</v>
      </c>
      <c r="H1673" t="s">
        <v>1684</v>
      </c>
    </row>
    <row r="1674" spans="1:8">
      <c r="A1674" t="s">
        <v>1854</v>
      </c>
      <c r="B1674" t="s">
        <v>1672</v>
      </c>
      <c r="C1674">
        <v>32</v>
      </c>
      <c r="D1674">
        <v>128</v>
      </c>
      <c r="E1674" t="s">
        <v>1630</v>
      </c>
      <c r="F1674">
        <v>5952</v>
      </c>
      <c r="G1674">
        <v>1</v>
      </c>
      <c r="H1674" t="s">
        <v>1685</v>
      </c>
    </row>
    <row r="1675" spans="1:8">
      <c r="A1675" t="s">
        <v>1854</v>
      </c>
      <c r="B1675" t="s">
        <v>1672</v>
      </c>
      <c r="C1675">
        <v>48</v>
      </c>
      <c r="D1675">
        <v>96</v>
      </c>
      <c r="E1675" t="s">
        <v>1634</v>
      </c>
      <c r="F1675">
        <v>5952</v>
      </c>
      <c r="G1675">
        <v>1</v>
      </c>
      <c r="H1675" t="s">
        <v>1686</v>
      </c>
    </row>
    <row r="1676" spans="1:8">
      <c r="A1676" t="s">
        <v>1854</v>
      </c>
      <c r="B1676" t="s">
        <v>1672</v>
      </c>
      <c r="C1676">
        <v>48</v>
      </c>
      <c r="D1676">
        <v>192</v>
      </c>
      <c r="E1676" t="s">
        <v>1636</v>
      </c>
      <c r="F1676">
        <v>8928</v>
      </c>
      <c r="G1676">
        <v>1</v>
      </c>
      <c r="H1676" t="s">
        <v>1687</v>
      </c>
    </row>
    <row r="1677" spans="1:8">
      <c r="A1677" t="s">
        <v>1854</v>
      </c>
      <c r="B1677" t="s">
        <v>1672</v>
      </c>
      <c r="C1677">
        <v>64</v>
      </c>
      <c r="D1677">
        <v>256</v>
      </c>
      <c r="E1677" t="s">
        <v>1640</v>
      </c>
      <c r="F1677">
        <v>11904</v>
      </c>
      <c r="G1677">
        <v>1</v>
      </c>
      <c r="H1677" t="s">
        <v>1688</v>
      </c>
    </row>
    <row r="1678" spans="1:8">
      <c r="A1678" t="s">
        <v>1854</v>
      </c>
      <c r="B1678" t="s">
        <v>1782</v>
      </c>
      <c r="C1678">
        <v>1</v>
      </c>
      <c r="D1678">
        <v>1</v>
      </c>
      <c r="E1678" t="s">
        <v>1607</v>
      </c>
      <c r="F1678">
        <v>59</v>
      </c>
      <c r="G1678">
        <v>1</v>
      </c>
      <c r="H1678" t="s">
        <v>1783</v>
      </c>
    </row>
    <row r="1679" spans="1:8">
      <c r="A1679" t="s">
        <v>1854</v>
      </c>
      <c r="B1679" t="s">
        <v>1782</v>
      </c>
      <c r="C1679">
        <v>1</v>
      </c>
      <c r="D1679">
        <v>2</v>
      </c>
      <c r="E1679" t="s">
        <v>1608</v>
      </c>
      <c r="F1679">
        <v>119</v>
      </c>
      <c r="G1679">
        <v>1</v>
      </c>
      <c r="H1679" t="s">
        <v>1784</v>
      </c>
    </row>
    <row r="1680" spans="1:8">
      <c r="A1680" t="s">
        <v>1854</v>
      </c>
      <c r="B1680" t="s">
        <v>1782</v>
      </c>
      <c r="C1680">
        <v>1</v>
      </c>
      <c r="D1680">
        <v>4</v>
      </c>
      <c r="E1680" t="s">
        <v>1610</v>
      </c>
      <c r="F1680">
        <v>186</v>
      </c>
      <c r="G1680">
        <v>1</v>
      </c>
      <c r="H1680" t="s">
        <v>1785</v>
      </c>
    </row>
    <row r="1681" spans="1:8">
      <c r="A1681" t="s">
        <v>1854</v>
      </c>
      <c r="B1681" t="s">
        <v>1782</v>
      </c>
      <c r="C1681">
        <v>2</v>
      </c>
      <c r="D1681">
        <v>4</v>
      </c>
      <c r="E1681" t="s">
        <v>1612</v>
      </c>
      <c r="F1681">
        <v>238</v>
      </c>
      <c r="G1681">
        <v>1</v>
      </c>
      <c r="H1681" t="s">
        <v>1786</v>
      </c>
    </row>
    <row r="1682" spans="1:8">
      <c r="A1682" t="s">
        <v>1854</v>
      </c>
      <c r="B1682" t="s">
        <v>1782</v>
      </c>
      <c r="C1682">
        <v>2</v>
      </c>
      <c r="D1682">
        <v>8</v>
      </c>
      <c r="E1682" t="s">
        <v>1614</v>
      </c>
      <c r="F1682">
        <v>372</v>
      </c>
      <c r="G1682">
        <v>1</v>
      </c>
      <c r="H1682" t="s">
        <v>1787</v>
      </c>
    </row>
    <row r="1683" spans="1:8">
      <c r="A1683" t="s">
        <v>1854</v>
      </c>
      <c r="B1683" t="s">
        <v>1782</v>
      </c>
      <c r="C1683">
        <v>4</v>
      </c>
      <c r="D1683">
        <v>8</v>
      </c>
      <c r="E1683" t="s">
        <v>1616</v>
      </c>
      <c r="F1683">
        <v>496</v>
      </c>
      <c r="G1683">
        <v>1</v>
      </c>
      <c r="H1683" t="s">
        <v>1788</v>
      </c>
    </row>
    <row r="1684" spans="1:8">
      <c r="A1684" t="s">
        <v>1854</v>
      </c>
      <c r="B1684" t="s">
        <v>1782</v>
      </c>
      <c r="C1684">
        <v>4</v>
      </c>
      <c r="D1684">
        <v>16</v>
      </c>
      <c r="E1684" t="s">
        <v>1618</v>
      </c>
      <c r="F1684">
        <v>744</v>
      </c>
      <c r="G1684">
        <v>1</v>
      </c>
      <c r="H1684" t="s">
        <v>1789</v>
      </c>
    </row>
    <row r="1685" spans="1:8">
      <c r="A1685" t="s">
        <v>1854</v>
      </c>
      <c r="B1685" t="s">
        <v>1782</v>
      </c>
      <c r="C1685">
        <v>8</v>
      </c>
      <c r="D1685">
        <v>16</v>
      </c>
      <c r="E1685" t="s">
        <v>1620</v>
      </c>
      <c r="F1685">
        <v>992</v>
      </c>
      <c r="G1685">
        <v>1</v>
      </c>
      <c r="H1685" t="s">
        <v>1790</v>
      </c>
    </row>
    <row r="1686" spans="1:8">
      <c r="A1686" t="s">
        <v>1854</v>
      </c>
      <c r="B1686" t="s">
        <v>1782</v>
      </c>
      <c r="C1686">
        <v>8</v>
      </c>
      <c r="D1686">
        <v>32</v>
      </c>
      <c r="E1686" t="s">
        <v>1622</v>
      </c>
      <c r="F1686">
        <v>1488</v>
      </c>
      <c r="G1686">
        <v>1</v>
      </c>
      <c r="H1686" t="s">
        <v>1791</v>
      </c>
    </row>
    <row r="1687" spans="1:8">
      <c r="A1687" t="s">
        <v>1854</v>
      </c>
      <c r="B1687" t="s">
        <v>1782</v>
      </c>
      <c r="C1687">
        <v>12</v>
      </c>
      <c r="D1687">
        <v>24</v>
      </c>
      <c r="E1687" t="s">
        <v>1769</v>
      </c>
      <c r="F1687">
        <v>1488</v>
      </c>
      <c r="G1687">
        <v>1</v>
      </c>
      <c r="H1687" t="s">
        <v>1792</v>
      </c>
    </row>
    <row r="1688" spans="1:8">
      <c r="A1688" t="s">
        <v>1854</v>
      </c>
      <c r="B1688" t="s">
        <v>1782</v>
      </c>
      <c r="C1688">
        <v>12</v>
      </c>
      <c r="D1688">
        <v>48</v>
      </c>
      <c r="E1688" t="s">
        <v>1793</v>
      </c>
      <c r="F1688">
        <v>2232</v>
      </c>
      <c r="G1688">
        <v>1</v>
      </c>
      <c r="H1688" t="s">
        <v>1794</v>
      </c>
    </row>
    <row r="1689" spans="1:8">
      <c r="A1689" t="s">
        <v>1854</v>
      </c>
      <c r="B1689" t="s">
        <v>1782</v>
      </c>
      <c r="C1689">
        <v>16</v>
      </c>
      <c r="D1689">
        <v>32</v>
      </c>
      <c r="E1689" t="s">
        <v>1624</v>
      </c>
      <c r="F1689">
        <v>1984</v>
      </c>
      <c r="G1689">
        <v>1</v>
      </c>
      <c r="H1689" t="s">
        <v>1795</v>
      </c>
    </row>
    <row r="1690" spans="1:8">
      <c r="A1690" t="s">
        <v>1854</v>
      </c>
      <c r="B1690" t="s">
        <v>1782</v>
      </c>
      <c r="C1690">
        <v>16</v>
      </c>
      <c r="D1690">
        <v>64</v>
      </c>
      <c r="E1690" t="s">
        <v>1626</v>
      </c>
      <c r="F1690">
        <v>2976</v>
      </c>
      <c r="G1690">
        <v>1</v>
      </c>
      <c r="H1690" t="s">
        <v>1796</v>
      </c>
    </row>
    <row r="1691" spans="1:8">
      <c r="A1691" t="s">
        <v>1854</v>
      </c>
      <c r="B1691" t="s">
        <v>1782</v>
      </c>
      <c r="C1691">
        <v>24</v>
      </c>
      <c r="D1691">
        <v>48</v>
      </c>
      <c r="E1691" t="s">
        <v>1680</v>
      </c>
      <c r="F1691">
        <v>2976</v>
      </c>
      <c r="G1691">
        <v>1</v>
      </c>
      <c r="H1691" t="s">
        <v>1797</v>
      </c>
    </row>
    <row r="1692" spans="1:8">
      <c r="A1692" t="s">
        <v>1854</v>
      </c>
      <c r="B1692" t="s">
        <v>1782</v>
      </c>
      <c r="C1692">
        <v>24</v>
      </c>
      <c r="D1692">
        <v>96</v>
      </c>
      <c r="E1692" t="s">
        <v>1682</v>
      </c>
      <c r="F1692">
        <v>4464</v>
      </c>
      <c r="G1692">
        <v>1</v>
      </c>
      <c r="H1692" t="s">
        <v>1798</v>
      </c>
    </row>
    <row r="1693" spans="1:8">
      <c r="A1693" t="s">
        <v>1854</v>
      </c>
      <c r="B1693" t="s">
        <v>1782</v>
      </c>
      <c r="C1693">
        <v>32</v>
      </c>
      <c r="D1693">
        <v>64</v>
      </c>
      <c r="E1693" t="s">
        <v>1628</v>
      </c>
      <c r="F1693">
        <v>3968</v>
      </c>
      <c r="G1693">
        <v>1</v>
      </c>
      <c r="H1693" t="s">
        <v>1799</v>
      </c>
    </row>
    <row r="1694" spans="1:8">
      <c r="A1694" t="s">
        <v>1854</v>
      </c>
      <c r="B1694" t="s">
        <v>1782</v>
      </c>
      <c r="C1694">
        <v>32</v>
      </c>
      <c r="D1694">
        <v>128</v>
      </c>
      <c r="E1694" t="s">
        <v>1630</v>
      </c>
      <c r="F1694">
        <v>5952</v>
      </c>
      <c r="G1694">
        <v>1</v>
      </c>
      <c r="H1694" t="s">
        <v>1800</v>
      </c>
    </row>
    <row r="1695" spans="1:8">
      <c r="A1695" t="s">
        <v>1854</v>
      </c>
      <c r="B1695" t="s">
        <v>1782</v>
      </c>
      <c r="C1695">
        <v>48</v>
      </c>
      <c r="D1695">
        <v>96</v>
      </c>
      <c r="E1695" t="s">
        <v>1634</v>
      </c>
      <c r="F1695">
        <v>5952</v>
      </c>
      <c r="G1695">
        <v>1</v>
      </c>
      <c r="H1695" t="s">
        <v>1802</v>
      </c>
    </row>
    <row r="1696" spans="1:8">
      <c r="A1696" t="s">
        <v>1854</v>
      </c>
      <c r="B1696" t="s">
        <v>1782</v>
      </c>
      <c r="C1696">
        <v>48</v>
      </c>
      <c r="D1696">
        <v>192</v>
      </c>
      <c r="E1696" t="s">
        <v>1636</v>
      </c>
      <c r="F1696">
        <v>8928</v>
      </c>
      <c r="G1696">
        <v>1</v>
      </c>
      <c r="H1696" t="s">
        <v>1803</v>
      </c>
    </row>
    <row r="1697" spans="1:8">
      <c r="A1697" t="s">
        <v>1854</v>
      </c>
      <c r="B1697" t="s">
        <v>1782</v>
      </c>
      <c r="C1697">
        <v>64</v>
      </c>
      <c r="D1697">
        <v>256</v>
      </c>
      <c r="E1697" t="s">
        <v>1640</v>
      </c>
      <c r="F1697">
        <v>11904</v>
      </c>
      <c r="G1697">
        <v>1</v>
      </c>
      <c r="H1697" t="s">
        <v>1804</v>
      </c>
    </row>
    <row r="1698" spans="1:8">
      <c r="A1698" t="s">
        <v>1854</v>
      </c>
      <c r="B1698" t="s">
        <v>1782</v>
      </c>
      <c r="C1698">
        <v>80</v>
      </c>
      <c r="D1698">
        <v>320</v>
      </c>
      <c r="E1698" t="s">
        <v>1719</v>
      </c>
      <c r="F1698">
        <v>14880</v>
      </c>
      <c r="G1698">
        <v>1</v>
      </c>
      <c r="H1698" t="s">
        <v>1805</v>
      </c>
    </row>
    <row r="1699" spans="1:8">
      <c r="A1699" t="s">
        <v>1854</v>
      </c>
      <c r="B1699" t="s">
        <v>1824</v>
      </c>
      <c r="C1699">
        <v>1</v>
      </c>
      <c r="D1699">
        <v>1</v>
      </c>
      <c r="E1699" t="s">
        <v>1607</v>
      </c>
      <c r="F1699">
        <v>59</v>
      </c>
      <c r="G1699">
        <v>1</v>
      </c>
      <c r="H1699" t="s">
        <v>1825</v>
      </c>
    </row>
    <row r="1700" spans="1:8">
      <c r="A1700" t="s">
        <v>1854</v>
      </c>
      <c r="B1700" t="s">
        <v>1824</v>
      </c>
      <c r="C1700">
        <v>1</v>
      </c>
      <c r="D1700">
        <v>2</v>
      </c>
      <c r="E1700" t="s">
        <v>1608</v>
      </c>
      <c r="F1700">
        <v>119</v>
      </c>
      <c r="G1700">
        <v>1</v>
      </c>
      <c r="H1700" t="s">
        <v>1826</v>
      </c>
    </row>
    <row r="1701" spans="1:8">
      <c r="A1701" t="s">
        <v>1854</v>
      </c>
      <c r="B1701" t="s">
        <v>1824</v>
      </c>
      <c r="C1701">
        <v>2</v>
      </c>
      <c r="D1701">
        <v>2</v>
      </c>
      <c r="E1701" t="s">
        <v>1829</v>
      </c>
      <c r="F1701">
        <v>186</v>
      </c>
      <c r="G1701">
        <v>1</v>
      </c>
      <c r="H1701" t="s">
        <v>1830</v>
      </c>
    </row>
    <row r="1702" spans="1:8">
      <c r="A1702" t="s">
        <v>1854</v>
      </c>
      <c r="B1702" t="s">
        <v>1824</v>
      </c>
      <c r="C1702">
        <v>2</v>
      </c>
      <c r="D1702">
        <v>4</v>
      </c>
      <c r="E1702" t="s">
        <v>1612</v>
      </c>
      <c r="F1702">
        <v>238</v>
      </c>
      <c r="G1702">
        <v>1</v>
      </c>
      <c r="H1702" t="s">
        <v>1831</v>
      </c>
    </row>
    <row r="1703" spans="1:8">
      <c r="A1703" t="s">
        <v>1854</v>
      </c>
      <c r="B1703" t="s">
        <v>1824</v>
      </c>
      <c r="C1703">
        <v>2</v>
      </c>
      <c r="D1703">
        <v>8</v>
      </c>
      <c r="E1703" t="s">
        <v>1614</v>
      </c>
      <c r="F1703">
        <v>372</v>
      </c>
      <c r="G1703">
        <v>1</v>
      </c>
      <c r="H1703" t="s">
        <v>1832</v>
      </c>
    </row>
    <row r="1704" spans="1:8">
      <c r="A1704" t="s">
        <v>1854</v>
      </c>
      <c r="B1704" t="s">
        <v>1824</v>
      </c>
      <c r="C1704">
        <v>4</v>
      </c>
      <c r="D1704">
        <v>8</v>
      </c>
      <c r="E1704" t="s">
        <v>1616</v>
      </c>
      <c r="F1704">
        <v>496</v>
      </c>
      <c r="G1704">
        <v>1</v>
      </c>
      <c r="H1704" t="s">
        <v>1833</v>
      </c>
    </row>
    <row r="1705" spans="1:8">
      <c r="A1705" t="s">
        <v>1854</v>
      </c>
      <c r="B1705" t="s">
        <v>1824</v>
      </c>
      <c r="C1705">
        <v>4</v>
      </c>
      <c r="D1705">
        <v>16</v>
      </c>
      <c r="E1705" t="s">
        <v>1618</v>
      </c>
      <c r="F1705">
        <v>744</v>
      </c>
      <c r="G1705">
        <v>1</v>
      </c>
      <c r="H1705" t="s">
        <v>1834</v>
      </c>
    </row>
    <row r="1706" spans="1:8">
      <c r="A1706" t="s">
        <v>1854</v>
      </c>
      <c r="B1706" t="s">
        <v>1824</v>
      </c>
      <c r="C1706">
        <v>8</v>
      </c>
      <c r="D1706">
        <v>16</v>
      </c>
      <c r="E1706" t="s">
        <v>1620</v>
      </c>
      <c r="F1706">
        <v>992</v>
      </c>
      <c r="G1706">
        <v>1</v>
      </c>
      <c r="H1706" t="s">
        <v>1835</v>
      </c>
    </row>
    <row r="1707" spans="1:8">
      <c r="A1707" t="s">
        <v>1854</v>
      </c>
      <c r="B1707" t="s">
        <v>1824</v>
      </c>
      <c r="C1707">
        <v>8</v>
      </c>
      <c r="D1707">
        <v>32</v>
      </c>
      <c r="E1707" t="s">
        <v>1622</v>
      </c>
      <c r="F1707">
        <v>1488</v>
      </c>
      <c r="G1707">
        <v>1</v>
      </c>
      <c r="H1707" t="s">
        <v>1836</v>
      </c>
    </row>
    <row r="1708" spans="1:8">
      <c r="A1708" t="s">
        <v>1854</v>
      </c>
      <c r="B1708" t="s">
        <v>1824</v>
      </c>
      <c r="C1708">
        <v>12</v>
      </c>
      <c r="D1708">
        <v>24</v>
      </c>
      <c r="E1708" t="s">
        <v>1769</v>
      </c>
      <c r="F1708">
        <v>1488</v>
      </c>
      <c r="G1708">
        <v>1</v>
      </c>
      <c r="H1708" t="s">
        <v>1837</v>
      </c>
    </row>
    <row r="1709" spans="1:8">
      <c r="A1709" t="s">
        <v>1854</v>
      </c>
      <c r="B1709" t="s">
        <v>1824</v>
      </c>
      <c r="C1709">
        <v>12</v>
      </c>
      <c r="D1709">
        <v>48</v>
      </c>
      <c r="E1709" t="s">
        <v>1793</v>
      </c>
      <c r="F1709">
        <v>2232</v>
      </c>
      <c r="G1709">
        <v>1</v>
      </c>
      <c r="H1709" t="s">
        <v>1838</v>
      </c>
    </row>
    <row r="1710" spans="1:8">
      <c r="A1710" t="s">
        <v>1854</v>
      </c>
      <c r="B1710" t="s">
        <v>1824</v>
      </c>
      <c r="C1710">
        <v>16</v>
      </c>
      <c r="D1710">
        <v>32</v>
      </c>
      <c r="E1710" t="s">
        <v>1624</v>
      </c>
      <c r="F1710">
        <v>1984</v>
      </c>
      <c r="G1710">
        <v>1</v>
      </c>
      <c r="H1710" t="s">
        <v>1839</v>
      </c>
    </row>
    <row r="1711" spans="1:8">
      <c r="A1711" t="s">
        <v>1854</v>
      </c>
      <c r="B1711" t="s">
        <v>1824</v>
      </c>
      <c r="C1711">
        <v>16</v>
      </c>
      <c r="D1711">
        <v>64</v>
      </c>
      <c r="E1711" t="s">
        <v>1626</v>
      </c>
      <c r="F1711">
        <v>2976</v>
      </c>
      <c r="G1711">
        <v>1</v>
      </c>
      <c r="H1711" t="s">
        <v>1840</v>
      </c>
    </row>
    <row r="1712" spans="1:8">
      <c r="A1712" t="s">
        <v>1854</v>
      </c>
      <c r="B1712" t="s">
        <v>1824</v>
      </c>
      <c r="C1712">
        <v>24</v>
      </c>
      <c r="D1712">
        <v>48</v>
      </c>
      <c r="E1712" t="s">
        <v>1680</v>
      </c>
      <c r="F1712">
        <v>2976</v>
      </c>
      <c r="G1712">
        <v>1</v>
      </c>
      <c r="H1712" t="s">
        <v>1841</v>
      </c>
    </row>
    <row r="1713" spans="1:8">
      <c r="A1713" t="s">
        <v>1854</v>
      </c>
      <c r="B1713" t="s">
        <v>1824</v>
      </c>
      <c r="C1713">
        <v>24</v>
      </c>
      <c r="D1713">
        <v>96</v>
      </c>
      <c r="E1713" t="s">
        <v>1682</v>
      </c>
      <c r="F1713">
        <v>4464</v>
      </c>
      <c r="G1713">
        <v>1</v>
      </c>
      <c r="H1713" t="s">
        <v>1842</v>
      </c>
    </row>
    <row r="1714" spans="1:8">
      <c r="A1714" t="s">
        <v>1854</v>
      </c>
      <c r="B1714" t="s">
        <v>1824</v>
      </c>
      <c r="C1714">
        <v>32</v>
      </c>
      <c r="D1714">
        <v>64</v>
      </c>
      <c r="E1714" t="s">
        <v>1628</v>
      </c>
      <c r="F1714">
        <v>3968</v>
      </c>
      <c r="G1714">
        <v>1</v>
      </c>
      <c r="H1714" t="s">
        <v>1843</v>
      </c>
    </row>
    <row r="1715" spans="1:8">
      <c r="A1715" t="s">
        <v>1854</v>
      </c>
      <c r="B1715" t="s">
        <v>1824</v>
      </c>
      <c r="C1715">
        <v>32</v>
      </c>
      <c r="D1715">
        <v>128</v>
      </c>
      <c r="E1715" t="s">
        <v>1630</v>
      </c>
      <c r="F1715">
        <v>5952</v>
      </c>
      <c r="G1715">
        <v>1</v>
      </c>
      <c r="H1715" t="s">
        <v>1844</v>
      </c>
    </row>
    <row r="1716" spans="1:8">
      <c r="A1716" t="s">
        <v>1854</v>
      </c>
      <c r="B1716" t="s">
        <v>1824</v>
      </c>
      <c r="C1716">
        <v>56</v>
      </c>
      <c r="D1716">
        <v>224</v>
      </c>
      <c r="E1716" t="s">
        <v>1845</v>
      </c>
      <c r="F1716">
        <v>10416</v>
      </c>
      <c r="G1716">
        <v>1</v>
      </c>
      <c r="H1716" t="s">
        <v>1846</v>
      </c>
    </row>
    <row r="1717" spans="1:8">
      <c r="A1717" t="s">
        <v>1854</v>
      </c>
      <c r="B1717" t="s">
        <v>1847</v>
      </c>
      <c r="C1717">
        <v>1</v>
      </c>
      <c r="D1717">
        <v>1</v>
      </c>
      <c r="E1717" t="s">
        <v>1607</v>
      </c>
      <c r="F1717">
        <v>30</v>
      </c>
      <c r="G1717">
        <v>1</v>
      </c>
      <c r="H1717" t="s">
        <v>1848</v>
      </c>
    </row>
    <row r="1718" spans="1:8">
      <c r="A1718" t="s">
        <v>1854</v>
      </c>
      <c r="B1718" t="s">
        <v>1869</v>
      </c>
      <c r="C1718">
        <v>16</v>
      </c>
      <c r="D1718">
        <v>64</v>
      </c>
      <c r="E1718" t="s">
        <v>1626</v>
      </c>
      <c r="F1718">
        <v>3516</v>
      </c>
      <c r="G1718">
        <v>1</v>
      </c>
      <c r="H1718" t="s">
        <v>1870</v>
      </c>
    </row>
    <row r="1719" spans="1:8">
      <c r="A1719" t="s">
        <v>1854</v>
      </c>
      <c r="B1719" t="s">
        <v>1869</v>
      </c>
      <c r="C1719">
        <v>32</v>
      </c>
      <c r="D1719">
        <v>128</v>
      </c>
      <c r="E1719" t="s">
        <v>1630</v>
      </c>
      <c r="F1719">
        <v>7032</v>
      </c>
      <c r="G1719">
        <v>1</v>
      </c>
      <c r="H1719" t="s">
        <v>1871</v>
      </c>
    </row>
    <row r="1720" spans="1:8">
      <c r="A1720" t="s">
        <v>1854</v>
      </c>
      <c r="B1720" t="s">
        <v>1869</v>
      </c>
      <c r="C1720">
        <v>64</v>
      </c>
      <c r="D1720">
        <v>256</v>
      </c>
      <c r="E1720" t="s">
        <v>1640</v>
      </c>
      <c r="F1720">
        <v>14064</v>
      </c>
      <c r="G1720">
        <v>1</v>
      </c>
      <c r="H1720" t="s">
        <v>1872</v>
      </c>
    </row>
    <row r="1721" spans="1:8">
      <c r="A1721" t="s">
        <v>1854</v>
      </c>
      <c r="B1721" t="s">
        <v>1914</v>
      </c>
      <c r="C1721">
        <v>1</v>
      </c>
      <c r="D1721">
        <v>8</v>
      </c>
      <c r="E1721" t="s">
        <v>1887</v>
      </c>
      <c r="F1721">
        <v>253</v>
      </c>
      <c r="G1721">
        <v>1</v>
      </c>
      <c r="H1721" t="s">
        <v>1915</v>
      </c>
    </row>
    <row r="1722" spans="1:8">
      <c r="A1722" t="s">
        <v>1854</v>
      </c>
      <c r="B1722" t="s">
        <v>1914</v>
      </c>
      <c r="C1722">
        <v>2</v>
      </c>
      <c r="D1722">
        <v>16</v>
      </c>
      <c r="E1722" t="s">
        <v>1916</v>
      </c>
      <c r="F1722">
        <v>506</v>
      </c>
      <c r="G1722">
        <v>1</v>
      </c>
      <c r="H1722" t="s">
        <v>1917</v>
      </c>
    </row>
    <row r="1723" spans="1:8">
      <c r="A1723" t="s">
        <v>1854</v>
      </c>
      <c r="B1723" t="s">
        <v>1914</v>
      </c>
      <c r="C1723">
        <v>4</v>
      </c>
      <c r="D1723">
        <v>32</v>
      </c>
      <c r="E1723" t="s">
        <v>1891</v>
      </c>
      <c r="F1723">
        <v>1012</v>
      </c>
      <c r="G1723">
        <v>1</v>
      </c>
      <c r="H1723" t="s">
        <v>1918</v>
      </c>
    </row>
    <row r="1724" spans="1:8">
      <c r="A1724" t="s">
        <v>1854</v>
      </c>
      <c r="B1724" t="s">
        <v>1914</v>
      </c>
      <c r="C1724">
        <v>8</v>
      </c>
      <c r="D1724">
        <v>64</v>
      </c>
      <c r="E1724" t="s">
        <v>1893</v>
      </c>
      <c r="F1724">
        <v>2024</v>
      </c>
      <c r="G1724">
        <v>1</v>
      </c>
      <c r="H1724" t="s">
        <v>1919</v>
      </c>
    </row>
    <row r="1725" spans="1:8">
      <c r="A1725" t="s">
        <v>1854</v>
      </c>
      <c r="B1725" t="s">
        <v>1914</v>
      </c>
      <c r="C1725">
        <v>12</v>
      </c>
      <c r="D1725">
        <v>96</v>
      </c>
      <c r="E1725" t="s">
        <v>1920</v>
      </c>
      <c r="F1725">
        <v>3036</v>
      </c>
      <c r="G1725">
        <v>1</v>
      </c>
      <c r="H1725" t="s">
        <v>1921</v>
      </c>
    </row>
    <row r="1726" spans="1:8">
      <c r="A1726" t="s">
        <v>1854</v>
      </c>
      <c r="B1726" t="s">
        <v>1914</v>
      </c>
      <c r="C1726">
        <v>16</v>
      </c>
      <c r="D1726">
        <v>128</v>
      </c>
      <c r="E1726" t="s">
        <v>1895</v>
      </c>
      <c r="F1726">
        <v>4048</v>
      </c>
      <c r="G1726">
        <v>1</v>
      </c>
      <c r="H1726" t="s">
        <v>1922</v>
      </c>
    </row>
    <row r="1727" spans="1:8">
      <c r="A1727" t="s">
        <v>1854</v>
      </c>
      <c r="B1727" t="s">
        <v>1914</v>
      </c>
      <c r="C1727">
        <v>24</v>
      </c>
      <c r="D1727">
        <v>192</v>
      </c>
      <c r="E1727" t="s">
        <v>1965</v>
      </c>
      <c r="F1727">
        <v>6072</v>
      </c>
      <c r="G1727">
        <v>1</v>
      </c>
      <c r="H1727" t="s">
        <v>2190</v>
      </c>
    </row>
    <row r="1728" spans="1:8">
      <c r="A1728" t="s">
        <v>1854</v>
      </c>
      <c r="B1728" t="s">
        <v>1914</v>
      </c>
      <c r="C1728">
        <v>32</v>
      </c>
      <c r="D1728">
        <v>256</v>
      </c>
      <c r="E1728" t="s">
        <v>1897</v>
      </c>
      <c r="F1728">
        <v>8096</v>
      </c>
      <c r="G1728">
        <v>1</v>
      </c>
      <c r="H1728" t="s">
        <v>1924</v>
      </c>
    </row>
    <row r="1729" spans="1:8">
      <c r="A1729" t="s">
        <v>1854</v>
      </c>
      <c r="B1729" t="s">
        <v>1914</v>
      </c>
      <c r="C1729">
        <v>64</v>
      </c>
      <c r="D1729">
        <v>512</v>
      </c>
      <c r="E1729" t="s">
        <v>1901</v>
      </c>
      <c r="F1729">
        <v>16192</v>
      </c>
      <c r="G1729">
        <v>1</v>
      </c>
      <c r="H1729" t="s">
        <v>1925</v>
      </c>
    </row>
    <row r="1730" spans="1:8">
      <c r="A1730" t="s">
        <v>1854</v>
      </c>
      <c r="B1730" t="s">
        <v>1914</v>
      </c>
      <c r="C1730">
        <v>84</v>
      </c>
      <c r="D1730">
        <v>700</v>
      </c>
      <c r="E1730" t="s">
        <v>2191</v>
      </c>
      <c r="F1730">
        <v>21896</v>
      </c>
      <c r="G1730">
        <v>1</v>
      </c>
      <c r="H1730" t="s">
        <v>2192</v>
      </c>
    </row>
    <row r="1731" spans="1:8">
      <c r="A1731" t="s">
        <v>1854</v>
      </c>
      <c r="B1731" t="s">
        <v>1957</v>
      </c>
      <c r="C1731">
        <v>1</v>
      </c>
      <c r="D1731">
        <v>8</v>
      </c>
      <c r="E1731" t="s">
        <v>1887</v>
      </c>
      <c r="F1731">
        <v>247.5</v>
      </c>
      <c r="G1731">
        <v>1</v>
      </c>
      <c r="H1731" t="s">
        <v>1958</v>
      </c>
    </row>
    <row r="1732" spans="1:8">
      <c r="A1732" t="s">
        <v>1854</v>
      </c>
      <c r="B1732" t="s">
        <v>1957</v>
      </c>
      <c r="C1732">
        <v>2</v>
      </c>
      <c r="D1732">
        <v>16</v>
      </c>
      <c r="E1732" t="s">
        <v>1916</v>
      </c>
      <c r="F1732">
        <v>495</v>
      </c>
      <c r="G1732">
        <v>1</v>
      </c>
      <c r="H1732" t="s">
        <v>1959</v>
      </c>
    </row>
    <row r="1733" spans="1:8">
      <c r="A1733" t="s">
        <v>1854</v>
      </c>
      <c r="B1733" t="s">
        <v>1957</v>
      </c>
      <c r="C1733">
        <v>4</v>
      </c>
      <c r="D1733">
        <v>32</v>
      </c>
      <c r="E1733" t="s">
        <v>1891</v>
      </c>
      <c r="F1733">
        <v>990</v>
      </c>
      <c r="G1733">
        <v>1</v>
      </c>
      <c r="H1733" t="s">
        <v>1961</v>
      </c>
    </row>
    <row r="1734" spans="1:8">
      <c r="A1734" t="s">
        <v>1854</v>
      </c>
      <c r="B1734" t="s">
        <v>1957</v>
      </c>
      <c r="C1734">
        <v>8</v>
      </c>
      <c r="D1734">
        <v>64</v>
      </c>
      <c r="E1734" t="s">
        <v>1893</v>
      </c>
      <c r="F1734">
        <v>1980</v>
      </c>
      <c r="G1734">
        <v>1</v>
      </c>
      <c r="H1734" t="s">
        <v>1962</v>
      </c>
    </row>
    <row r="1735" spans="1:8">
      <c r="A1735" t="s">
        <v>1854</v>
      </c>
      <c r="B1735" t="s">
        <v>1957</v>
      </c>
      <c r="C1735">
        <v>12</v>
      </c>
      <c r="D1735">
        <v>96</v>
      </c>
      <c r="E1735" t="s">
        <v>1920</v>
      </c>
      <c r="F1735">
        <v>2970</v>
      </c>
      <c r="G1735">
        <v>1</v>
      </c>
      <c r="H1735" t="s">
        <v>1963</v>
      </c>
    </row>
    <row r="1736" spans="1:8">
      <c r="A1736" t="s">
        <v>1854</v>
      </c>
      <c r="B1736" t="s">
        <v>1957</v>
      </c>
      <c r="C1736">
        <v>16</v>
      </c>
      <c r="D1736">
        <v>128</v>
      </c>
      <c r="E1736" t="s">
        <v>1895</v>
      </c>
      <c r="F1736">
        <v>3960</v>
      </c>
      <c r="G1736">
        <v>1</v>
      </c>
      <c r="H1736" t="s">
        <v>1964</v>
      </c>
    </row>
    <row r="1737" spans="1:8">
      <c r="A1737" t="s">
        <v>1854</v>
      </c>
      <c r="B1737" t="s">
        <v>1957</v>
      </c>
      <c r="C1737">
        <v>16</v>
      </c>
      <c r="D1737">
        <v>192</v>
      </c>
      <c r="E1737" t="s">
        <v>1936</v>
      </c>
      <c r="F1737">
        <v>5400</v>
      </c>
      <c r="G1737">
        <v>1</v>
      </c>
      <c r="H1737" t="s">
        <v>2201</v>
      </c>
    </row>
    <row r="1738" spans="1:8">
      <c r="A1738" t="s">
        <v>1854</v>
      </c>
      <c r="B1738" t="s">
        <v>1957</v>
      </c>
      <c r="C1738">
        <v>24</v>
      </c>
      <c r="D1738">
        <v>192</v>
      </c>
      <c r="E1738" t="s">
        <v>1965</v>
      </c>
      <c r="F1738">
        <v>5940</v>
      </c>
      <c r="G1738">
        <v>1</v>
      </c>
      <c r="H1738" t="s">
        <v>1966</v>
      </c>
    </row>
    <row r="1739" spans="1:8">
      <c r="A1739" t="s">
        <v>1854</v>
      </c>
      <c r="B1739" t="s">
        <v>1957</v>
      </c>
      <c r="C1739">
        <v>32</v>
      </c>
      <c r="D1739">
        <v>256</v>
      </c>
      <c r="E1739" t="s">
        <v>1897</v>
      </c>
      <c r="F1739">
        <v>7920</v>
      </c>
      <c r="G1739">
        <v>1</v>
      </c>
      <c r="H1739" t="s">
        <v>1967</v>
      </c>
    </row>
    <row r="1740" spans="1:8">
      <c r="A1740" t="s">
        <v>1854</v>
      </c>
      <c r="B1740" t="s">
        <v>1957</v>
      </c>
      <c r="C1740">
        <v>48</v>
      </c>
      <c r="D1740">
        <v>384</v>
      </c>
      <c r="E1740" t="s">
        <v>1912</v>
      </c>
      <c r="F1740">
        <v>11880</v>
      </c>
      <c r="G1740">
        <v>1</v>
      </c>
      <c r="H1740" t="s">
        <v>1968</v>
      </c>
    </row>
    <row r="1741" spans="1:8">
      <c r="A1741" t="s">
        <v>1854</v>
      </c>
      <c r="B1741" t="s">
        <v>1957</v>
      </c>
      <c r="C1741">
        <v>56</v>
      </c>
      <c r="D1741">
        <v>448</v>
      </c>
      <c r="E1741" t="s">
        <v>1969</v>
      </c>
      <c r="F1741">
        <v>13860</v>
      </c>
      <c r="G1741">
        <v>1</v>
      </c>
      <c r="H1741" t="s">
        <v>1970</v>
      </c>
    </row>
    <row r="1742" spans="1:8">
      <c r="A1742" t="s">
        <v>1854</v>
      </c>
      <c r="B1742" t="s">
        <v>2014</v>
      </c>
      <c r="C1742">
        <v>2</v>
      </c>
      <c r="D1742">
        <v>4</v>
      </c>
      <c r="E1742" t="s">
        <v>1612</v>
      </c>
      <c r="F1742">
        <v>300</v>
      </c>
      <c r="G1742">
        <v>1</v>
      </c>
      <c r="H1742" t="s">
        <v>2154</v>
      </c>
    </row>
    <row r="1743" spans="1:8">
      <c r="A1743" t="s">
        <v>1854</v>
      </c>
      <c r="B1743" t="s">
        <v>2014</v>
      </c>
      <c r="C1743">
        <v>4</v>
      </c>
      <c r="D1743">
        <v>8</v>
      </c>
      <c r="E1743" t="s">
        <v>1616</v>
      </c>
      <c r="F1743">
        <v>600</v>
      </c>
      <c r="G1743">
        <v>1</v>
      </c>
      <c r="H1743" t="s">
        <v>2015</v>
      </c>
    </row>
    <row r="1744" spans="1:8">
      <c r="A1744" t="s">
        <v>1854</v>
      </c>
      <c r="B1744" t="s">
        <v>2014</v>
      </c>
      <c r="C1744">
        <v>4</v>
      </c>
      <c r="D1744">
        <v>16</v>
      </c>
      <c r="E1744" t="s">
        <v>1618</v>
      </c>
      <c r="F1744">
        <v>900</v>
      </c>
      <c r="G1744">
        <v>1</v>
      </c>
      <c r="H1744" t="s">
        <v>2016</v>
      </c>
    </row>
    <row r="1745" spans="1:8">
      <c r="A1745" t="s">
        <v>1854</v>
      </c>
      <c r="B1745" t="s">
        <v>2014</v>
      </c>
      <c r="C1745">
        <v>8</v>
      </c>
      <c r="D1745">
        <v>16</v>
      </c>
      <c r="E1745" t="s">
        <v>1620</v>
      </c>
      <c r="F1745">
        <v>1200</v>
      </c>
      <c r="G1745">
        <v>1</v>
      </c>
      <c r="H1745" t="s">
        <v>2017</v>
      </c>
    </row>
    <row r="1746" spans="1:8">
      <c r="A1746" t="s">
        <v>1854</v>
      </c>
      <c r="B1746" t="s">
        <v>2014</v>
      </c>
      <c r="C1746">
        <v>8</v>
      </c>
      <c r="D1746">
        <v>32</v>
      </c>
      <c r="E1746" t="s">
        <v>1622</v>
      </c>
      <c r="F1746">
        <v>1800</v>
      </c>
      <c r="G1746">
        <v>1</v>
      </c>
      <c r="H1746" t="s">
        <v>2019</v>
      </c>
    </row>
    <row r="1747" spans="1:8">
      <c r="A1747" t="s">
        <v>1854</v>
      </c>
      <c r="B1747" t="s">
        <v>2014</v>
      </c>
      <c r="C1747">
        <v>16</v>
      </c>
      <c r="D1747">
        <v>32</v>
      </c>
      <c r="E1747" t="s">
        <v>1624</v>
      </c>
      <c r="F1747">
        <v>2400</v>
      </c>
      <c r="G1747">
        <v>1</v>
      </c>
      <c r="H1747" t="s">
        <v>2020</v>
      </c>
    </row>
    <row r="1748" spans="1:8">
      <c r="A1748" t="s">
        <v>1854</v>
      </c>
      <c r="B1748" t="s">
        <v>2014</v>
      </c>
      <c r="C1748">
        <v>16</v>
      </c>
      <c r="D1748">
        <v>64</v>
      </c>
      <c r="E1748" t="s">
        <v>1626</v>
      </c>
      <c r="F1748">
        <v>3600</v>
      </c>
      <c r="G1748">
        <v>1</v>
      </c>
      <c r="H1748" t="s">
        <v>2021</v>
      </c>
    </row>
    <row r="1749" spans="1:8">
      <c r="A1749" t="s">
        <v>1854</v>
      </c>
      <c r="B1749" t="s">
        <v>2014</v>
      </c>
      <c r="C1749">
        <v>32</v>
      </c>
      <c r="D1749">
        <v>128</v>
      </c>
      <c r="E1749" t="s">
        <v>1630</v>
      </c>
      <c r="F1749">
        <v>7200</v>
      </c>
      <c r="G1749">
        <v>1</v>
      </c>
      <c r="H1749" t="s">
        <v>2202</v>
      </c>
    </row>
    <row r="1750" spans="1:8">
      <c r="A1750" t="s">
        <v>1854</v>
      </c>
      <c r="B1750" t="s">
        <v>2014</v>
      </c>
      <c r="C1750">
        <v>32</v>
      </c>
      <c r="D1750">
        <v>174</v>
      </c>
      <c r="E1750" t="s">
        <v>2022</v>
      </c>
      <c r="F1750">
        <v>8925</v>
      </c>
      <c r="G1750">
        <v>1</v>
      </c>
      <c r="H1750" t="s">
        <v>2023</v>
      </c>
    </row>
    <row r="1751" spans="1:8">
      <c r="A1751" t="s">
        <v>1854</v>
      </c>
      <c r="B1751" t="s">
        <v>2014</v>
      </c>
      <c r="C1751">
        <v>32</v>
      </c>
      <c r="D1751">
        <v>256</v>
      </c>
      <c r="E1751" t="s">
        <v>1897</v>
      </c>
      <c r="F1751">
        <v>12000</v>
      </c>
      <c r="G1751">
        <v>1</v>
      </c>
      <c r="H1751" t="s">
        <v>2203</v>
      </c>
    </row>
    <row r="1752" spans="1:8">
      <c r="A1752" t="s">
        <v>1854</v>
      </c>
      <c r="B1752" t="s">
        <v>2014</v>
      </c>
      <c r="C1752">
        <v>64</v>
      </c>
      <c r="D1752">
        <v>256</v>
      </c>
      <c r="E1752" t="s">
        <v>1640</v>
      </c>
      <c r="F1752">
        <v>14400</v>
      </c>
      <c r="G1752">
        <v>1</v>
      </c>
      <c r="H1752" t="s">
        <v>2204</v>
      </c>
    </row>
    <row r="1753" spans="1:8">
      <c r="A1753" t="s">
        <v>1854</v>
      </c>
      <c r="B1753" t="s">
        <v>2014</v>
      </c>
      <c r="C1753">
        <v>64</v>
      </c>
      <c r="D1753">
        <v>348</v>
      </c>
      <c r="E1753" t="s">
        <v>2024</v>
      </c>
      <c r="F1753">
        <v>17850</v>
      </c>
      <c r="G1753">
        <v>1</v>
      </c>
      <c r="H1753" t="s">
        <v>2025</v>
      </c>
    </row>
    <row r="1754" spans="1:8">
      <c r="A1754" t="s">
        <v>1854</v>
      </c>
      <c r="B1754" t="s">
        <v>2035</v>
      </c>
      <c r="C1754">
        <v>4</v>
      </c>
      <c r="D1754">
        <v>8</v>
      </c>
      <c r="E1754" t="s">
        <v>1616</v>
      </c>
      <c r="F1754">
        <v>600</v>
      </c>
      <c r="G1754">
        <v>1</v>
      </c>
      <c r="H1754" t="s">
        <v>2036</v>
      </c>
    </row>
    <row r="1755" spans="1:8">
      <c r="A1755" t="s">
        <v>1854</v>
      </c>
      <c r="B1755" t="s">
        <v>2035</v>
      </c>
      <c r="C1755">
        <v>4</v>
      </c>
      <c r="D1755">
        <v>16</v>
      </c>
      <c r="E1755" t="s">
        <v>1618</v>
      </c>
      <c r="F1755">
        <v>900</v>
      </c>
      <c r="G1755">
        <v>1</v>
      </c>
      <c r="H1755" t="s">
        <v>2038</v>
      </c>
    </row>
    <row r="1756" spans="1:8">
      <c r="A1756" t="s">
        <v>1854</v>
      </c>
      <c r="B1756" t="s">
        <v>2035</v>
      </c>
      <c r="C1756">
        <v>8</v>
      </c>
      <c r="D1756">
        <v>16</v>
      </c>
      <c r="E1756" t="s">
        <v>1620</v>
      </c>
      <c r="F1756">
        <v>1200</v>
      </c>
      <c r="G1756">
        <v>1</v>
      </c>
      <c r="H1756" t="s">
        <v>2039</v>
      </c>
    </row>
    <row r="1757" spans="1:8">
      <c r="A1757" t="s">
        <v>1854</v>
      </c>
      <c r="B1757" t="s">
        <v>2035</v>
      </c>
      <c r="C1757">
        <v>8</v>
      </c>
      <c r="D1757">
        <v>32</v>
      </c>
      <c r="E1757" t="s">
        <v>1622</v>
      </c>
      <c r="F1757">
        <v>1800</v>
      </c>
      <c r="G1757">
        <v>1</v>
      </c>
      <c r="H1757" t="s">
        <v>2040</v>
      </c>
    </row>
    <row r="1758" spans="1:8">
      <c r="A1758" t="s">
        <v>1854</v>
      </c>
      <c r="B1758" t="s">
        <v>2035</v>
      </c>
      <c r="C1758">
        <v>16</v>
      </c>
      <c r="D1758">
        <v>32</v>
      </c>
      <c r="E1758" t="s">
        <v>1624</v>
      </c>
      <c r="F1758">
        <v>2400</v>
      </c>
      <c r="G1758">
        <v>1</v>
      </c>
      <c r="H1758" t="s">
        <v>2041</v>
      </c>
    </row>
    <row r="1759" spans="1:8">
      <c r="A1759" t="s">
        <v>1854</v>
      </c>
      <c r="B1759" t="s">
        <v>2035</v>
      </c>
      <c r="C1759">
        <v>16</v>
      </c>
      <c r="D1759">
        <v>64</v>
      </c>
      <c r="E1759" t="s">
        <v>1626</v>
      </c>
      <c r="F1759">
        <v>3600</v>
      </c>
      <c r="G1759">
        <v>1</v>
      </c>
      <c r="H1759" t="s">
        <v>2042</v>
      </c>
    </row>
    <row r="1760" spans="1:8">
      <c r="A1760" t="s">
        <v>1854</v>
      </c>
      <c r="B1760" t="s">
        <v>2035</v>
      </c>
      <c r="C1760">
        <v>32</v>
      </c>
      <c r="D1760">
        <v>64</v>
      </c>
      <c r="E1760" t="s">
        <v>1628</v>
      </c>
      <c r="F1760">
        <v>4800</v>
      </c>
      <c r="G1760">
        <v>1</v>
      </c>
      <c r="H1760" t="s">
        <v>2043</v>
      </c>
    </row>
    <row r="1761" spans="1:8">
      <c r="A1761" t="s">
        <v>1854</v>
      </c>
      <c r="B1761" t="s">
        <v>2035</v>
      </c>
      <c r="C1761">
        <v>32</v>
      </c>
      <c r="D1761">
        <v>128</v>
      </c>
      <c r="E1761" t="s">
        <v>1630</v>
      </c>
      <c r="F1761">
        <v>7200</v>
      </c>
      <c r="G1761">
        <v>1</v>
      </c>
      <c r="H1761" t="s">
        <v>2044</v>
      </c>
    </row>
    <row r="1762" spans="1:8">
      <c r="A1762" t="s">
        <v>1854</v>
      </c>
      <c r="B1762" t="s">
        <v>2035</v>
      </c>
      <c r="C1762">
        <v>48</v>
      </c>
      <c r="D1762">
        <v>160</v>
      </c>
      <c r="E1762" t="s">
        <v>2205</v>
      </c>
      <c r="F1762">
        <v>9600</v>
      </c>
      <c r="G1762">
        <v>1</v>
      </c>
      <c r="H1762" t="s">
        <v>2206</v>
      </c>
    </row>
    <row r="1763" spans="1:8">
      <c r="A1763" t="s">
        <v>1854</v>
      </c>
      <c r="B1763" t="s">
        <v>2045</v>
      </c>
      <c r="C1763">
        <v>4</v>
      </c>
      <c r="D1763">
        <v>8</v>
      </c>
      <c r="E1763" t="s">
        <v>1616</v>
      </c>
      <c r="F1763">
        <v>600</v>
      </c>
      <c r="G1763">
        <v>1</v>
      </c>
      <c r="H1763" t="s">
        <v>2046</v>
      </c>
    </row>
    <row r="1764" spans="1:8">
      <c r="A1764" t="s">
        <v>1854</v>
      </c>
      <c r="B1764" t="s">
        <v>2045</v>
      </c>
      <c r="C1764">
        <v>4</v>
      </c>
      <c r="D1764">
        <v>16</v>
      </c>
      <c r="E1764" t="s">
        <v>1618</v>
      </c>
      <c r="F1764">
        <v>900</v>
      </c>
      <c r="G1764">
        <v>1</v>
      </c>
      <c r="H1764" t="s">
        <v>2047</v>
      </c>
    </row>
    <row r="1765" spans="1:8">
      <c r="A1765" t="s">
        <v>1854</v>
      </c>
      <c r="B1765" t="s">
        <v>2045</v>
      </c>
      <c r="C1765">
        <v>8</v>
      </c>
      <c r="D1765">
        <v>16</v>
      </c>
      <c r="E1765" t="s">
        <v>1620</v>
      </c>
      <c r="F1765">
        <v>1200</v>
      </c>
      <c r="G1765">
        <v>1</v>
      </c>
      <c r="H1765" t="s">
        <v>2048</v>
      </c>
    </row>
    <row r="1766" spans="1:8">
      <c r="A1766" t="s">
        <v>1854</v>
      </c>
      <c r="B1766" t="s">
        <v>2045</v>
      </c>
      <c r="C1766">
        <v>8</v>
      </c>
      <c r="D1766">
        <v>32</v>
      </c>
      <c r="E1766" t="s">
        <v>1622</v>
      </c>
      <c r="F1766">
        <v>1800</v>
      </c>
      <c r="G1766">
        <v>1</v>
      </c>
      <c r="H1766" t="s">
        <v>2049</v>
      </c>
    </row>
    <row r="1767" spans="1:8">
      <c r="A1767" t="s">
        <v>1854</v>
      </c>
      <c r="B1767" t="s">
        <v>2045</v>
      </c>
      <c r="C1767">
        <v>16</v>
      </c>
      <c r="D1767">
        <v>32</v>
      </c>
      <c r="E1767" t="s">
        <v>1624</v>
      </c>
      <c r="F1767">
        <v>2400</v>
      </c>
      <c r="G1767">
        <v>1</v>
      </c>
      <c r="H1767" t="s">
        <v>2050</v>
      </c>
    </row>
    <row r="1768" spans="1:8">
      <c r="A1768" t="s">
        <v>1854</v>
      </c>
      <c r="B1768" t="s">
        <v>2045</v>
      </c>
      <c r="C1768">
        <v>16</v>
      </c>
      <c r="D1768">
        <v>64</v>
      </c>
      <c r="E1768" t="s">
        <v>1626</v>
      </c>
      <c r="F1768">
        <v>3600</v>
      </c>
      <c r="G1768">
        <v>1</v>
      </c>
      <c r="H1768" t="s">
        <v>2051</v>
      </c>
    </row>
    <row r="1769" spans="1:8">
      <c r="A1769" t="s">
        <v>1854</v>
      </c>
      <c r="B1769" t="s">
        <v>2045</v>
      </c>
      <c r="C1769">
        <v>32</v>
      </c>
      <c r="D1769">
        <v>64</v>
      </c>
      <c r="E1769" t="s">
        <v>1628</v>
      </c>
      <c r="F1769">
        <v>4800</v>
      </c>
      <c r="G1769">
        <v>1</v>
      </c>
      <c r="H1769" t="s">
        <v>2052</v>
      </c>
    </row>
    <row r="1770" spans="1:8">
      <c r="A1770" t="s">
        <v>1854</v>
      </c>
      <c r="B1770" t="s">
        <v>2045</v>
      </c>
      <c r="C1770">
        <v>32</v>
      </c>
      <c r="D1770">
        <v>96</v>
      </c>
      <c r="E1770" t="s">
        <v>2053</v>
      </c>
      <c r="F1770">
        <v>6000</v>
      </c>
      <c r="G1770">
        <v>1</v>
      </c>
      <c r="H1770" t="s">
        <v>2054</v>
      </c>
    </row>
    <row r="1771" spans="1:8">
      <c r="A1771" t="s">
        <v>1854</v>
      </c>
      <c r="B1771" t="s">
        <v>2060</v>
      </c>
      <c r="C1771">
        <v>4</v>
      </c>
      <c r="D1771">
        <v>20</v>
      </c>
      <c r="E1771" t="s">
        <v>2056</v>
      </c>
      <c r="F1771">
        <v>1340.75</v>
      </c>
      <c r="G1771">
        <v>1</v>
      </c>
      <c r="H1771" t="s">
        <v>2061</v>
      </c>
    </row>
    <row r="1772" spans="1:8">
      <c r="A1772" t="s">
        <v>1854</v>
      </c>
      <c r="B1772" t="s">
        <v>2060</v>
      </c>
      <c r="C1772">
        <v>8</v>
      </c>
      <c r="D1772">
        <v>32</v>
      </c>
      <c r="E1772" t="s">
        <v>1622</v>
      </c>
      <c r="F1772">
        <v>3437.7</v>
      </c>
      <c r="G1772">
        <v>1</v>
      </c>
      <c r="H1772" t="s">
        <v>2062</v>
      </c>
    </row>
    <row r="1773" spans="1:8">
      <c r="A1773" t="s">
        <v>1854</v>
      </c>
      <c r="B1773" t="s">
        <v>2060</v>
      </c>
      <c r="C1773">
        <v>10</v>
      </c>
      <c r="D1773">
        <v>40</v>
      </c>
      <c r="E1773" t="s">
        <v>2063</v>
      </c>
      <c r="F1773">
        <v>2750.25</v>
      </c>
      <c r="G1773">
        <v>1</v>
      </c>
      <c r="H1773" t="s">
        <v>2064</v>
      </c>
    </row>
    <row r="1774" spans="1:8">
      <c r="A1774" t="s">
        <v>1854</v>
      </c>
      <c r="B1774" t="s">
        <v>2060</v>
      </c>
      <c r="C1774">
        <v>20</v>
      </c>
      <c r="D1774">
        <v>80</v>
      </c>
      <c r="E1774" t="s">
        <v>2065</v>
      </c>
      <c r="F1774">
        <v>5500.5</v>
      </c>
      <c r="G1774">
        <v>1</v>
      </c>
      <c r="H1774" t="s">
        <v>2066</v>
      </c>
    </row>
    <row r="1775" spans="1:8">
      <c r="A1775" t="s">
        <v>1854</v>
      </c>
      <c r="B1775" t="s">
        <v>2060</v>
      </c>
      <c r="C1775">
        <v>32</v>
      </c>
      <c r="D1775">
        <v>128</v>
      </c>
      <c r="E1775" t="s">
        <v>1630</v>
      </c>
      <c r="F1775">
        <v>7563.3</v>
      </c>
      <c r="G1775">
        <v>1</v>
      </c>
      <c r="H1775" t="s">
        <v>2067</v>
      </c>
    </row>
    <row r="1776" spans="1:8">
      <c r="A1776" t="s">
        <v>1854</v>
      </c>
      <c r="B1776" t="s">
        <v>2060</v>
      </c>
      <c r="C1776">
        <v>40</v>
      </c>
      <c r="D1776">
        <v>160</v>
      </c>
      <c r="E1776" t="s">
        <v>2068</v>
      </c>
      <c r="F1776">
        <v>11001</v>
      </c>
      <c r="G1776">
        <v>1</v>
      </c>
      <c r="H1776" t="s">
        <v>2069</v>
      </c>
    </row>
    <row r="1777" spans="1:8">
      <c r="A1777" t="s">
        <v>1854</v>
      </c>
      <c r="B1777" t="s">
        <v>2060</v>
      </c>
      <c r="C1777">
        <v>80</v>
      </c>
      <c r="D1777">
        <v>320</v>
      </c>
      <c r="E1777" t="s">
        <v>1719</v>
      </c>
      <c r="F1777">
        <v>22002</v>
      </c>
      <c r="G1777">
        <v>1</v>
      </c>
      <c r="H1777" t="s">
        <v>2070</v>
      </c>
    </row>
    <row r="1778" spans="1:8">
      <c r="A1778" t="s">
        <v>1854</v>
      </c>
      <c r="B1778" t="s">
        <v>2071</v>
      </c>
      <c r="C1778">
        <v>6</v>
      </c>
      <c r="D1778">
        <v>56</v>
      </c>
      <c r="E1778" t="s">
        <v>2072</v>
      </c>
      <c r="F1778">
        <v>7460</v>
      </c>
      <c r="G1778">
        <v>1</v>
      </c>
      <c r="H1778" t="s">
        <v>2073</v>
      </c>
    </row>
    <row r="1779" spans="1:8">
      <c r="A1779" t="s">
        <v>1854</v>
      </c>
      <c r="B1779" t="s">
        <v>2071</v>
      </c>
      <c r="C1779">
        <v>14</v>
      </c>
      <c r="D1779">
        <v>112</v>
      </c>
      <c r="E1779" t="s">
        <v>2074</v>
      </c>
      <c r="F1779">
        <v>15120</v>
      </c>
      <c r="G1779">
        <v>1</v>
      </c>
      <c r="H1779" t="s">
        <v>2075</v>
      </c>
    </row>
    <row r="1780" spans="1:8">
      <c r="A1780" t="s">
        <v>1854</v>
      </c>
      <c r="B1780" t="s">
        <v>2071</v>
      </c>
      <c r="C1780">
        <v>28</v>
      </c>
      <c r="D1780">
        <v>224</v>
      </c>
      <c r="E1780" t="s">
        <v>2076</v>
      </c>
      <c r="F1780">
        <v>30240</v>
      </c>
      <c r="G1780">
        <v>1</v>
      </c>
      <c r="H1780" t="s">
        <v>2077</v>
      </c>
    </row>
    <row r="1781" spans="1:8">
      <c r="A1781" t="s">
        <v>1854</v>
      </c>
      <c r="B1781" t="s">
        <v>2071</v>
      </c>
      <c r="C1781">
        <v>56</v>
      </c>
      <c r="D1781">
        <v>448</v>
      </c>
      <c r="E1781" t="s">
        <v>1969</v>
      </c>
      <c r="F1781">
        <v>60480</v>
      </c>
      <c r="G1781">
        <v>1</v>
      </c>
      <c r="H1781" t="s">
        <v>2078</v>
      </c>
    </row>
    <row r="1782" spans="1:8">
      <c r="A1782" t="s">
        <v>1854</v>
      </c>
      <c r="B1782" t="s">
        <v>2087</v>
      </c>
      <c r="C1782">
        <v>10</v>
      </c>
      <c r="D1782">
        <v>40</v>
      </c>
      <c r="E1782" t="s">
        <v>2063</v>
      </c>
      <c r="F1782">
        <v>9775</v>
      </c>
      <c r="G1782">
        <v>1</v>
      </c>
      <c r="H1782" t="s">
        <v>2088</v>
      </c>
    </row>
    <row r="1783" spans="1:8">
      <c r="A1783" t="s">
        <v>1854</v>
      </c>
      <c r="B1783" t="s">
        <v>2087</v>
      </c>
      <c r="C1783">
        <v>20</v>
      </c>
      <c r="D1783">
        <v>80</v>
      </c>
      <c r="E1783" t="s">
        <v>2065</v>
      </c>
      <c r="F1783">
        <v>19550</v>
      </c>
      <c r="G1783">
        <v>1</v>
      </c>
      <c r="H1783" t="s">
        <v>2089</v>
      </c>
    </row>
    <row r="1784" spans="1:8">
      <c r="A1784" t="s">
        <v>1854</v>
      </c>
      <c r="B1784" t="s">
        <v>2087</v>
      </c>
      <c r="C1784">
        <v>40</v>
      </c>
      <c r="D1784">
        <v>160</v>
      </c>
      <c r="E1784" t="s">
        <v>2068</v>
      </c>
      <c r="F1784">
        <v>39100</v>
      </c>
      <c r="G1784">
        <v>1</v>
      </c>
      <c r="H1784" t="s">
        <v>2090</v>
      </c>
    </row>
    <row r="1785" spans="1:8">
      <c r="A1785" t="s">
        <v>1854</v>
      </c>
      <c r="B1785" t="s">
        <v>2087</v>
      </c>
      <c r="C1785">
        <v>80</v>
      </c>
      <c r="D1785">
        <v>320</v>
      </c>
      <c r="E1785" t="s">
        <v>1719</v>
      </c>
      <c r="F1785">
        <v>78200</v>
      </c>
      <c r="G1785">
        <v>1</v>
      </c>
      <c r="H1785" t="s">
        <v>2091</v>
      </c>
    </row>
    <row r="1786" spans="1:8">
      <c r="A1786" t="s">
        <v>1854</v>
      </c>
      <c r="B1786" t="s">
        <v>2157</v>
      </c>
      <c r="C1786">
        <v>56</v>
      </c>
      <c r="D1786">
        <v>224</v>
      </c>
      <c r="E1786" t="s">
        <v>1845</v>
      </c>
      <c r="F1786">
        <v>12240</v>
      </c>
      <c r="G1786">
        <v>1</v>
      </c>
      <c r="H1786" t="s">
        <v>2162</v>
      </c>
    </row>
    <row r="1787" spans="1:8">
      <c r="A1787" t="s">
        <v>1854</v>
      </c>
      <c r="B1787" t="s">
        <v>2133</v>
      </c>
      <c r="C1787">
        <v>96</v>
      </c>
      <c r="D1787">
        <v>384</v>
      </c>
      <c r="E1787" t="s">
        <v>1723</v>
      </c>
      <c r="F1787">
        <v>18280</v>
      </c>
      <c r="G1787">
        <v>1</v>
      </c>
      <c r="H1787" t="s">
        <v>2134</v>
      </c>
    </row>
    <row r="1788" spans="1:8">
      <c r="A1788" t="s">
        <v>1854</v>
      </c>
      <c r="B1788" t="s">
        <v>2135</v>
      </c>
      <c r="C1788">
        <v>96</v>
      </c>
      <c r="D1788">
        <v>384</v>
      </c>
      <c r="E1788" t="s">
        <v>1723</v>
      </c>
      <c r="F1788">
        <v>29280</v>
      </c>
      <c r="G1788">
        <v>1</v>
      </c>
      <c r="H1788" t="s">
        <v>2136</v>
      </c>
    </row>
    <row r="1789" spans="1:8">
      <c r="A1789" t="s">
        <v>1877</v>
      </c>
      <c r="B1789" t="s">
        <v>1644</v>
      </c>
      <c r="C1789">
        <v>1</v>
      </c>
      <c r="D1789">
        <v>1</v>
      </c>
      <c r="E1789" t="s">
        <v>1607</v>
      </c>
      <c r="F1789">
        <v>39</v>
      </c>
      <c r="G1789">
        <v>1</v>
      </c>
      <c r="H1789" t="s">
        <v>1645</v>
      </c>
    </row>
    <row r="1790" spans="1:8">
      <c r="A1790" t="s">
        <v>1877</v>
      </c>
      <c r="B1790" t="s">
        <v>1644</v>
      </c>
      <c r="C1790">
        <v>1</v>
      </c>
      <c r="D1790">
        <v>2</v>
      </c>
      <c r="E1790" t="s">
        <v>1608</v>
      </c>
      <c r="F1790">
        <v>79</v>
      </c>
      <c r="G1790">
        <v>1</v>
      </c>
      <c r="H1790" t="s">
        <v>1646</v>
      </c>
    </row>
    <row r="1791" spans="1:8">
      <c r="A1791" t="s">
        <v>1877</v>
      </c>
      <c r="B1791" t="s">
        <v>1644</v>
      </c>
      <c r="C1791">
        <v>1</v>
      </c>
      <c r="D1791">
        <v>4</v>
      </c>
      <c r="E1791" t="s">
        <v>1610</v>
      </c>
      <c r="F1791">
        <v>121.8</v>
      </c>
      <c r="G1791">
        <v>1</v>
      </c>
      <c r="H1791" t="s">
        <v>1647</v>
      </c>
    </row>
    <row r="1792" spans="1:8">
      <c r="A1792" t="s">
        <v>1877</v>
      </c>
      <c r="B1792" t="s">
        <v>1644</v>
      </c>
      <c r="C1792">
        <v>2</v>
      </c>
      <c r="D1792">
        <v>4</v>
      </c>
      <c r="E1792" t="s">
        <v>1612</v>
      </c>
      <c r="F1792">
        <v>158</v>
      </c>
      <c r="G1792">
        <v>1</v>
      </c>
      <c r="H1792" t="s">
        <v>1648</v>
      </c>
    </row>
    <row r="1793" spans="1:8">
      <c r="A1793" t="s">
        <v>1877</v>
      </c>
      <c r="B1793" t="s">
        <v>1644</v>
      </c>
      <c r="C1793">
        <v>2</v>
      </c>
      <c r="D1793">
        <v>8</v>
      </c>
      <c r="E1793" t="s">
        <v>1614</v>
      </c>
      <c r="F1793">
        <v>243.6</v>
      </c>
      <c r="G1793">
        <v>1</v>
      </c>
      <c r="H1793" t="s">
        <v>1649</v>
      </c>
    </row>
    <row r="1794" spans="1:8">
      <c r="A1794" t="s">
        <v>1877</v>
      </c>
      <c r="B1794" t="s">
        <v>1644</v>
      </c>
      <c r="C1794">
        <v>4</v>
      </c>
      <c r="D1794">
        <v>8</v>
      </c>
      <c r="E1794" t="s">
        <v>1616</v>
      </c>
      <c r="F1794">
        <v>324.8</v>
      </c>
      <c r="G1794">
        <v>1</v>
      </c>
      <c r="H1794" t="s">
        <v>1650</v>
      </c>
    </row>
    <row r="1795" spans="1:8">
      <c r="A1795" t="s">
        <v>1877</v>
      </c>
      <c r="B1795" t="s">
        <v>1644</v>
      </c>
      <c r="C1795">
        <v>4</v>
      </c>
      <c r="D1795">
        <v>16</v>
      </c>
      <c r="E1795" t="s">
        <v>1618</v>
      </c>
      <c r="F1795">
        <v>487.2</v>
      </c>
      <c r="G1795">
        <v>1</v>
      </c>
      <c r="H1795" t="s">
        <v>1651</v>
      </c>
    </row>
    <row r="1796" spans="1:8">
      <c r="A1796" t="s">
        <v>1877</v>
      </c>
      <c r="B1796" t="s">
        <v>1644</v>
      </c>
      <c r="C1796">
        <v>8</v>
      </c>
      <c r="D1796">
        <v>16</v>
      </c>
      <c r="E1796" t="s">
        <v>1620</v>
      </c>
      <c r="F1796">
        <v>649.6</v>
      </c>
      <c r="G1796">
        <v>1</v>
      </c>
      <c r="H1796" t="s">
        <v>1652</v>
      </c>
    </row>
    <row r="1797" spans="1:8">
      <c r="A1797" t="s">
        <v>1877</v>
      </c>
      <c r="B1797" t="s">
        <v>1644</v>
      </c>
      <c r="C1797">
        <v>8</v>
      </c>
      <c r="D1797">
        <v>32</v>
      </c>
      <c r="E1797" t="s">
        <v>1622</v>
      </c>
      <c r="F1797">
        <v>974.4</v>
      </c>
      <c r="G1797">
        <v>1</v>
      </c>
      <c r="H1797" t="s">
        <v>1653</v>
      </c>
    </row>
    <row r="1798" spans="1:8">
      <c r="A1798" t="s">
        <v>1877</v>
      </c>
      <c r="B1798" t="s">
        <v>1644</v>
      </c>
      <c r="C1798">
        <v>16</v>
      </c>
      <c r="D1798">
        <v>32</v>
      </c>
      <c r="E1798" t="s">
        <v>1624</v>
      </c>
      <c r="F1798">
        <v>1299.2</v>
      </c>
      <c r="G1798">
        <v>1</v>
      </c>
      <c r="H1798" t="s">
        <v>1654</v>
      </c>
    </row>
    <row r="1799" spans="1:8">
      <c r="A1799" t="s">
        <v>1877</v>
      </c>
      <c r="B1799" t="s">
        <v>1644</v>
      </c>
      <c r="C1799">
        <v>16</v>
      </c>
      <c r="D1799">
        <v>64</v>
      </c>
      <c r="E1799" t="s">
        <v>1626</v>
      </c>
      <c r="F1799">
        <v>1948.8</v>
      </c>
      <c r="G1799">
        <v>1</v>
      </c>
      <c r="H1799" t="s">
        <v>1655</v>
      </c>
    </row>
    <row r="1800" spans="1:8">
      <c r="A1800" t="s">
        <v>1877</v>
      </c>
      <c r="B1800" t="s">
        <v>1644</v>
      </c>
      <c r="C1800">
        <v>32</v>
      </c>
      <c r="D1800">
        <v>64</v>
      </c>
      <c r="E1800" t="s">
        <v>1628</v>
      </c>
      <c r="F1800">
        <v>2598.4</v>
      </c>
      <c r="G1800">
        <v>1</v>
      </c>
      <c r="H1800" t="s">
        <v>1656</v>
      </c>
    </row>
    <row r="1801" spans="1:8">
      <c r="A1801" t="s">
        <v>1877</v>
      </c>
      <c r="B1801" t="s">
        <v>1644</v>
      </c>
      <c r="C1801">
        <v>48</v>
      </c>
      <c r="D1801">
        <v>96</v>
      </c>
      <c r="E1801" t="s">
        <v>1634</v>
      </c>
      <c r="F1801">
        <v>3897.6</v>
      </c>
      <c r="G1801">
        <v>1</v>
      </c>
      <c r="H1801" t="s">
        <v>1658</v>
      </c>
    </row>
    <row r="1802" spans="1:8">
      <c r="A1802" t="s">
        <v>1877</v>
      </c>
      <c r="B1802" t="s">
        <v>1644</v>
      </c>
      <c r="C1802">
        <v>64</v>
      </c>
      <c r="D1802">
        <v>128</v>
      </c>
      <c r="E1802" t="s">
        <v>1659</v>
      </c>
      <c r="F1802">
        <v>5196.8</v>
      </c>
      <c r="G1802">
        <v>1</v>
      </c>
      <c r="H1802" t="s">
        <v>1660</v>
      </c>
    </row>
    <row r="1803" spans="1:8">
      <c r="A1803" t="s">
        <v>1877</v>
      </c>
      <c r="B1803" t="s">
        <v>1644</v>
      </c>
      <c r="C1803">
        <v>80</v>
      </c>
      <c r="D1803">
        <v>160</v>
      </c>
      <c r="E1803" t="s">
        <v>1662</v>
      </c>
      <c r="F1803">
        <v>6496</v>
      </c>
      <c r="G1803">
        <v>1</v>
      </c>
      <c r="H1803" t="s">
        <v>1663</v>
      </c>
    </row>
    <row r="1804" spans="1:8">
      <c r="A1804" t="s">
        <v>1877</v>
      </c>
      <c r="B1804" t="s">
        <v>1644</v>
      </c>
      <c r="C1804">
        <v>90</v>
      </c>
      <c r="D1804">
        <v>480</v>
      </c>
      <c r="E1804" t="s">
        <v>2138</v>
      </c>
      <c r="F1804">
        <v>13398</v>
      </c>
      <c r="G1804">
        <v>1</v>
      </c>
      <c r="H1804" t="s">
        <v>2139</v>
      </c>
    </row>
    <row r="1805" spans="1:8">
      <c r="A1805" t="s">
        <v>1877</v>
      </c>
      <c r="B1805" t="s">
        <v>1644</v>
      </c>
      <c r="C1805">
        <v>128</v>
      </c>
      <c r="D1805">
        <v>256</v>
      </c>
      <c r="E1805" t="s">
        <v>1666</v>
      </c>
      <c r="F1805">
        <v>10393.6</v>
      </c>
      <c r="G1805">
        <v>1</v>
      </c>
      <c r="H1805" t="s">
        <v>1667</v>
      </c>
    </row>
    <row r="1806" spans="1:8">
      <c r="A1806" t="s">
        <v>1877</v>
      </c>
      <c r="B1806" t="s">
        <v>1644</v>
      </c>
      <c r="C1806">
        <v>160</v>
      </c>
      <c r="D1806">
        <v>320</v>
      </c>
      <c r="E1806" t="s">
        <v>1668</v>
      </c>
      <c r="F1806">
        <v>12992</v>
      </c>
      <c r="G1806">
        <v>1</v>
      </c>
      <c r="H1806" t="s">
        <v>1669</v>
      </c>
    </row>
    <row r="1807" spans="1:8">
      <c r="A1807" t="s">
        <v>1877</v>
      </c>
      <c r="B1807" t="s">
        <v>1644</v>
      </c>
      <c r="C1807">
        <v>180</v>
      </c>
      <c r="D1807">
        <v>464</v>
      </c>
      <c r="E1807" t="s">
        <v>1670</v>
      </c>
      <c r="F1807">
        <v>16727.2</v>
      </c>
      <c r="G1807">
        <v>1</v>
      </c>
      <c r="H1807" t="s">
        <v>1671</v>
      </c>
    </row>
    <row r="1808" spans="1:8">
      <c r="A1808" t="s">
        <v>1877</v>
      </c>
      <c r="B1808" t="s">
        <v>1644</v>
      </c>
      <c r="C1808">
        <v>180</v>
      </c>
      <c r="D1808">
        <v>960</v>
      </c>
      <c r="E1808" t="s">
        <v>2140</v>
      </c>
      <c r="F1808">
        <v>26796</v>
      </c>
      <c r="G1808">
        <v>1</v>
      </c>
      <c r="H1808" t="s">
        <v>2141</v>
      </c>
    </row>
    <row r="1809" spans="1:8">
      <c r="A1809" t="s">
        <v>1877</v>
      </c>
      <c r="B1809" t="s">
        <v>1672</v>
      </c>
      <c r="C1809">
        <v>1</v>
      </c>
      <c r="D1809">
        <v>1</v>
      </c>
      <c r="E1809" t="s">
        <v>1607</v>
      </c>
      <c r="F1809">
        <v>59</v>
      </c>
      <c r="G1809">
        <v>1</v>
      </c>
      <c r="H1809" t="s">
        <v>2165</v>
      </c>
    </row>
    <row r="1810" spans="1:8">
      <c r="A1810" t="s">
        <v>1877</v>
      </c>
      <c r="B1810" t="s">
        <v>1672</v>
      </c>
      <c r="C1810">
        <v>1</v>
      </c>
      <c r="D1810">
        <v>2</v>
      </c>
      <c r="E1810" t="s">
        <v>1608</v>
      </c>
      <c r="F1810">
        <v>119</v>
      </c>
      <c r="G1810">
        <v>1</v>
      </c>
      <c r="H1810" t="s">
        <v>1673</v>
      </c>
    </row>
    <row r="1811" spans="1:8">
      <c r="A1811" t="s">
        <v>1877</v>
      </c>
      <c r="B1811" t="s">
        <v>1672</v>
      </c>
      <c r="C1811">
        <v>1</v>
      </c>
      <c r="D1811">
        <v>4</v>
      </c>
      <c r="E1811" t="s">
        <v>1610</v>
      </c>
      <c r="F1811">
        <v>174</v>
      </c>
      <c r="G1811">
        <v>1</v>
      </c>
      <c r="H1811" t="s">
        <v>1674</v>
      </c>
    </row>
    <row r="1812" spans="1:8">
      <c r="A1812" t="s">
        <v>1877</v>
      </c>
      <c r="B1812" t="s">
        <v>1672</v>
      </c>
      <c r="C1812">
        <v>2</v>
      </c>
      <c r="D1812">
        <v>4</v>
      </c>
      <c r="E1812" t="s">
        <v>1612</v>
      </c>
      <c r="F1812">
        <v>238</v>
      </c>
      <c r="G1812">
        <v>1</v>
      </c>
      <c r="H1812" t="s">
        <v>82</v>
      </c>
    </row>
    <row r="1813" spans="1:8">
      <c r="A1813" t="s">
        <v>1877</v>
      </c>
      <c r="B1813" t="s">
        <v>1672</v>
      </c>
      <c r="C1813">
        <v>2</v>
      </c>
      <c r="D1813">
        <v>8</v>
      </c>
      <c r="E1813" t="s">
        <v>1614</v>
      </c>
      <c r="F1813">
        <v>348</v>
      </c>
      <c r="G1813">
        <v>1</v>
      </c>
      <c r="H1813" t="s">
        <v>80</v>
      </c>
    </row>
    <row r="1814" spans="1:8">
      <c r="A1814" t="s">
        <v>1877</v>
      </c>
      <c r="B1814" t="s">
        <v>1672</v>
      </c>
      <c r="C1814">
        <v>4</v>
      </c>
      <c r="D1814">
        <v>8</v>
      </c>
      <c r="E1814" t="s">
        <v>1616</v>
      </c>
      <c r="F1814">
        <v>464</v>
      </c>
      <c r="G1814">
        <v>1</v>
      </c>
      <c r="H1814" t="s">
        <v>1675</v>
      </c>
    </row>
    <row r="1815" spans="1:8">
      <c r="A1815" t="s">
        <v>1877</v>
      </c>
      <c r="B1815" t="s">
        <v>1672</v>
      </c>
      <c r="C1815">
        <v>4</v>
      </c>
      <c r="D1815">
        <v>16</v>
      </c>
      <c r="E1815" t="s">
        <v>1618</v>
      </c>
      <c r="F1815">
        <v>696</v>
      </c>
      <c r="G1815">
        <v>1</v>
      </c>
      <c r="H1815" t="s">
        <v>70</v>
      </c>
    </row>
    <row r="1816" spans="1:8">
      <c r="A1816" t="s">
        <v>1877</v>
      </c>
      <c r="B1816" t="s">
        <v>1672</v>
      </c>
      <c r="C1816">
        <v>8</v>
      </c>
      <c r="D1816">
        <v>16</v>
      </c>
      <c r="E1816" t="s">
        <v>1620</v>
      </c>
      <c r="F1816">
        <v>928</v>
      </c>
      <c r="G1816">
        <v>1</v>
      </c>
      <c r="H1816" t="s">
        <v>1676</v>
      </c>
    </row>
    <row r="1817" spans="1:8">
      <c r="A1817" t="s">
        <v>1877</v>
      </c>
      <c r="B1817" t="s">
        <v>1672</v>
      </c>
      <c r="C1817">
        <v>8</v>
      </c>
      <c r="D1817">
        <v>32</v>
      </c>
      <c r="E1817" t="s">
        <v>1622</v>
      </c>
      <c r="F1817">
        <v>1392</v>
      </c>
      <c r="G1817">
        <v>1</v>
      </c>
      <c r="H1817" t="s">
        <v>1677</v>
      </c>
    </row>
    <row r="1818" spans="1:8">
      <c r="A1818" t="s">
        <v>1877</v>
      </c>
      <c r="B1818" t="s">
        <v>1672</v>
      </c>
      <c r="C1818">
        <v>16</v>
      </c>
      <c r="D1818">
        <v>32</v>
      </c>
      <c r="E1818" t="s">
        <v>1624</v>
      </c>
      <c r="F1818">
        <v>1856</v>
      </c>
      <c r="G1818">
        <v>1</v>
      </c>
      <c r="H1818" t="s">
        <v>1678</v>
      </c>
    </row>
    <row r="1819" spans="1:8">
      <c r="A1819" t="s">
        <v>1877</v>
      </c>
      <c r="B1819" t="s">
        <v>1672</v>
      </c>
      <c r="C1819">
        <v>16</v>
      </c>
      <c r="D1819">
        <v>64</v>
      </c>
      <c r="E1819" t="s">
        <v>1626</v>
      </c>
      <c r="F1819">
        <v>2784</v>
      </c>
      <c r="G1819">
        <v>1</v>
      </c>
      <c r="H1819" t="s">
        <v>1679</v>
      </c>
    </row>
    <row r="1820" spans="1:8">
      <c r="A1820" t="s">
        <v>1877</v>
      </c>
      <c r="B1820" t="s">
        <v>1672</v>
      </c>
      <c r="C1820">
        <v>24</v>
      </c>
      <c r="D1820">
        <v>48</v>
      </c>
      <c r="E1820" t="s">
        <v>1680</v>
      </c>
      <c r="F1820">
        <v>2784</v>
      </c>
      <c r="G1820">
        <v>1</v>
      </c>
      <c r="H1820" t="s">
        <v>1681</v>
      </c>
    </row>
    <row r="1821" spans="1:8">
      <c r="A1821" t="s">
        <v>1877</v>
      </c>
      <c r="B1821" t="s">
        <v>1672</v>
      </c>
      <c r="C1821">
        <v>24</v>
      </c>
      <c r="D1821">
        <v>96</v>
      </c>
      <c r="E1821" t="s">
        <v>1682</v>
      </c>
      <c r="F1821">
        <v>4176</v>
      </c>
      <c r="G1821">
        <v>1</v>
      </c>
      <c r="H1821" t="s">
        <v>1683</v>
      </c>
    </row>
    <row r="1822" spans="1:8">
      <c r="A1822" t="s">
        <v>1877</v>
      </c>
      <c r="B1822" t="s">
        <v>1672</v>
      </c>
      <c r="C1822">
        <v>32</v>
      </c>
      <c r="D1822">
        <v>64</v>
      </c>
      <c r="E1822" t="s">
        <v>1628</v>
      </c>
      <c r="F1822">
        <v>3712</v>
      </c>
      <c r="G1822">
        <v>1</v>
      </c>
      <c r="H1822" t="s">
        <v>1684</v>
      </c>
    </row>
    <row r="1823" spans="1:8">
      <c r="A1823" t="s">
        <v>1877</v>
      </c>
      <c r="B1823" t="s">
        <v>1672</v>
      </c>
      <c r="C1823">
        <v>32</v>
      </c>
      <c r="D1823">
        <v>128</v>
      </c>
      <c r="E1823" t="s">
        <v>1630</v>
      </c>
      <c r="F1823">
        <v>5568</v>
      </c>
      <c r="G1823">
        <v>1</v>
      </c>
      <c r="H1823" t="s">
        <v>1685</v>
      </c>
    </row>
    <row r="1824" spans="1:8">
      <c r="A1824" t="s">
        <v>1877</v>
      </c>
      <c r="B1824" t="s">
        <v>1672</v>
      </c>
      <c r="C1824">
        <v>48</v>
      </c>
      <c r="D1824">
        <v>96</v>
      </c>
      <c r="E1824" t="s">
        <v>1634</v>
      </c>
      <c r="F1824">
        <v>5568</v>
      </c>
      <c r="G1824">
        <v>1</v>
      </c>
      <c r="H1824" t="s">
        <v>1686</v>
      </c>
    </row>
    <row r="1825" spans="1:8">
      <c r="A1825" t="s">
        <v>1877</v>
      </c>
      <c r="B1825" t="s">
        <v>1672</v>
      </c>
      <c r="C1825">
        <v>48</v>
      </c>
      <c r="D1825">
        <v>192</v>
      </c>
      <c r="E1825" t="s">
        <v>1636</v>
      </c>
      <c r="F1825">
        <v>8352</v>
      </c>
      <c r="G1825">
        <v>1</v>
      </c>
      <c r="H1825" t="s">
        <v>1687</v>
      </c>
    </row>
    <row r="1826" spans="1:8">
      <c r="A1826" t="s">
        <v>1877</v>
      </c>
      <c r="B1826" t="s">
        <v>1672</v>
      </c>
      <c r="C1826">
        <v>64</v>
      </c>
      <c r="D1826">
        <v>256</v>
      </c>
      <c r="E1826" t="s">
        <v>1640</v>
      </c>
      <c r="F1826">
        <v>11136</v>
      </c>
      <c r="G1826">
        <v>1</v>
      </c>
      <c r="H1826" t="s">
        <v>1688</v>
      </c>
    </row>
    <row r="1827" spans="1:8">
      <c r="A1827" t="s">
        <v>1877</v>
      </c>
      <c r="B1827" t="s">
        <v>1782</v>
      </c>
      <c r="C1827">
        <v>1</v>
      </c>
      <c r="D1827">
        <v>1</v>
      </c>
      <c r="E1827" t="s">
        <v>1607</v>
      </c>
      <c r="F1827">
        <v>59</v>
      </c>
      <c r="G1827">
        <v>1</v>
      </c>
      <c r="H1827" t="s">
        <v>1783</v>
      </c>
    </row>
    <row r="1828" spans="1:8">
      <c r="A1828" t="s">
        <v>1877</v>
      </c>
      <c r="B1828" t="s">
        <v>1782</v>
      </c>
      <c r="C1828">
        <v>1</v>
      </c>
      <c r="D1828">
        <v>2</v>
      </c>
      <c r="E1828" t="s">
        <v>1608</v>
      </c>
      <c r="F1828">
        <v>119</v>
      </c>
      <c r="G1828">
        <v>1</v>
      </c>
      <c r="H1828" t="s">
        <v>1784</v>
      </c>
    </row>
    <row r="1829" spans="1:8">
      <c r="A1829" t="s">
        <v>1877</v>
      </c>
      <c r="B1829" t="s">
        <v>1782</v>
      </c>
      <c r="C1829">
        <v>1</v>
      </c>
      <c r="D1829">
        <v>4</v>
      </c>
      <c r="E1829" t="s">
        <v>1610</v>
      </c>
      <c r="F1829">
        <v>180</v>
      </c>
      <c r="G1829">
        <v>1</v>
      </c>
      <c r="H1829" t="s">
        <v>1785</v>
      </c>
    </row>
    <row r="1830" spans="1:8">
      <c r="A1830" t="s">
        <v>1877</v>
      </c>
      <c r="B1830" t="s">
        <v>1782</v>
      </c>
      <c r="C1830">
        <v>2</v>
      </c>
      <c r="D1830">
        <v>4</v>
      </c>
      <c r="E1830" t="s">
        <v>1612</v>
      </c>
      <c r="F1830">
        <v>238</v>
      </c>
      <c r="G1830">
        <v>1</v>
      </c>
      <c r="H1830" t="s">
        <v>1786</v>
      </c>
    </row>
    <row r="1831" spans="1:8">
      <c r="A1831" t="s">
        <v>1877</v>
      </c>
      <c r="B1831" t="s">
        <v>1782</v>
      </c>
      <c r="C1831">
        <v>2</v>
      </c>
      <c r="D1831">
        <v>8</v>
      </c>
      <c r="E1831" t="s">
        <v>1614</v>
      </c>
      <c r="F1831">
        <v>360</v>
      </c>
      <c r="G1831">
        <v>1</v>
      </c>
      <c r="H1831" t="s">
        <v>1787</v>
      </c>
    </row>
    <row r="1832" spans="1:8">
      <c r="A1832" t="s">
        <v>1877</v>
      </c>
      <c r="B1832" t="s">
        <v>1782</v>
      </c>
      <c r="C1832">
        <v>4</v>
      </c>
      <c r="D1832">
        <v>8</v>
      </c>
      <c r="E1832" t="s">
        <v>1616</v>
      </c>
      <c r="F1832">
        <v>480</v>
      </c>
      <c r="G1832">
        <v>1</v>
      </c>
      <c r="H1832" t="s">
        <v>1788</v>
      </c>
    </row>
    <row r="1833" spans="1:8">
      <c r="A1833" t="s">
        <v>1877</v>
      </c>
      <c r="B1833" t="s">
        <v>1782</v>
      </c>
      <c r="C1833">
        <v>4</v>
      </c>
      <c r="D1833">
        <v>16</v>
      </c>
      <c r="E1833" t="s">
        <v>1618</v>
      </c>
      <c r="F1833">
        <v>720</v>
      </c>
      <c r="G1833">
        <v>1</v>
      </c>
      <c r="H1833" t="s">
        <v>1789</v>
      </c>
    </row>
    <row r="1834" spans="1:8">
      <c r="A1834" t="s">
        <v>1877</v>
      </c>
      <c r="B1834" t="s">
        <v>1782</v>
      </c>
      <c r="C1834">
        <v>8</v>
      </c>
      <c r="D1834">
        <v>16</v>
      </c>
      <c r="E1834" t="s">
        <v>1620</v>
      </c>
      <c r="F1834">
        <v>960</v>
      </c>
      <c r="G1834">
        <v>1</v>
      </c>
      <c r="H1834" t="s">
        <v>1790</v>
      </c>
    </row>
    <row r="1835" spans="1:8">
      <c r="A1835" t="s">
        <v>1877</v>
      </c>
      <c r="B1835" t="s">
        <v>1782</v>
      </c>
      <c r="C1835">
        <v>8</v>
      </c>
      <c r="D1835">
        <v>32</v>
      </c>
      <c r="E1835" t="s">
        <v>1622</v>
      </c>
      <c r="F1835">
        <v>1440</v>
      </c>
      <c r="G1835">
        <v>1</v>
      </c>
      <c r="H1835" t="s">
        <v>1791</v>
      </c>
    </row>
    <row r="1836" spans="1:8">
      <c r="A1836" t="s">
        <v>1877</v>
      </c>
      <c r="B1836" t="s">
        <v>1782</v>
      </c>
      <c r="C1836">
        <v>12</v>
      </c>
      <c r="D1836">
        <v>24</v>
      </c>
      <c r="E1836" t="s">
        <v>1769</v>
      </c>
      <c r="F1836">
        <v>1440</v>
      </c>
      <c r="G1836">
        <v>1</v>
      </c>
      <c r="H1836" t="s">
        <v>1792</v>
      </c>
    </row>
    <row r="1837" spans="1:8">
      <c r="A1837" t="s">
        <v>1877</v>
      </c>
      <c r="B1837" t="s">
        <v>1782</v>
      </c>
      <c r="C1837">
        <v>12</v>
      </c>
      <c r="D1837">
        <v>48</v>
      </c>
      <c r="E1837" t="s">
        <v>1793</v>
      </c>
      <c r="F1837">
        <v>2160</v>
      </c>
      <c r="G1837">
        <v>1</v>
      </c>
      <c r="H1837" t="s">
        <v>1794</v>
      </c>
    </row>
    <row r="1838" spans="1:8">
      <c r="A1838" t="s">
        <v>1877</v>
      </c>
      <c r="B1838" t="s">
        <v>1782</v>
      </c>
      <c r="C1838">
        <v>16</v>
      </c>
      <c r="D1838">
        <v>32</v>
      </c>
      <c r="E1838" t="s">
        <v>1624</v>
      </c>
      <c r="F1838">
        <v>1920</v>
      </c>
      <c r="G1838">
        <v>1</v>
      </c>
      <c r="H1838" t="s">
        <v>1795</v>
      </c>
    </row>
    <row r="1839" spans="1:8">
      <c r="A1839" t="s">
        <v>1877</v>
      </c>
      <c r="B1839" t="s">
        <v>1782</v>
      </c>
      <c r="C1839">
        <v>16</v>
      </c>
      <c r="D1839">
        <v>64</v>
      </c>
      <c r="E1839" t="s">
        <v>1626</v>
      </c>
      <c r="F1839">
        <v>2880</v>
      </c>
      <c r="G1839">
        <v>1</v>
      </c>
      <c r="H1839" t="s">
        <v>1796</v>
      </c>
    </row>
    <row r="1840" spans="1:8">
      <c r="A1840" t="s">
        <v>1877</v>
      </c>
      <c r="B1840" t="s">
        <v>1782</v>
      </c>
      <c r="C1840">
        <v>24</v>
      </c>
      <c r="D1840">
        <v>48</v>
      </c>
      <c r="E1840" t="s">
        <v>1680</v>
      </c>
      <c r="F1840">
        <v>2880</v>
      </c>
      <c r="G1840">
        <v>1</v>
      </c>
      <c r="H1840" t="s">
        <v>1797</v>
      </c>
    </row>
    <row r="1841" spans="1:8">
      <c r="A1841" t="s">
        <v>1877</v>
      </c>
      <c r="B1841" t="s">
        <v>1782</v>
      </c>
      <c r="C1841">
        <v>24</v>
      </c>
      <c r="D1841">
        <v>96</v>
      </c>
      <c r="E1841" t="s">
        <v>1682</v>
      </c>
      <c r="F1841">
        <v>4320</v>
      </c>
      <c r="G1841">
        <v>1</v>
      </c>
      <c r="H1841" t="s">
        <v>1798</v>
      </c>
    </row>
    <row r="1842" spans="1:8">
      <c r="A1842" t="s">
        <v>1877</v>
      </c>
      <c r="B1842" t="s">
        <v>1782</v>
      </c>
      <c r="C1842">
        <v>32</v>
      </c>
      <c r="D1842">
        <v>64</v>
      </c>
      <c r="E1842" t="s">
        <v>1628</v>
      </c>
      <c r="F1842">
        <v>3840</v>
      </c>
      <c r="G1842">
        <v>1</v>
      </c>
      <c r="H1842" t="s">
        <v>1799</v>
      </c>
    </row>
    <row r="1843" spans="1:8">
      <c r="A1843" t="s">
        <v>1877</v>
      </c>
      <c r="B1843" t="s">
        <v>1782</v>
      </c>
      <c r="C1843">
        <v>32</v>
      </c>
      <c r="D1843">
        <v>128</v>
      </c>
      <c r="E1843" t="s">
        <v>1630</v>
      </c>
      <c r="F1843">
        <v>5760</v>
      </c>
      <c r="G1843">
        <v>1</v>
      </c>
      <c r="H1843" t="s">
        <v>1800</v>
      </c>
    </row>
    <row r="1844" spans="1:8">
      <c r="A1844" t="s">
        <v>1877</v>
      </c>
      <c r="B1844" t="s">
        <v>1782</v>
      </c>
      <c r="C1844">
        <v>48</v>
      </c>
      <c r="D1844">
        <v>96</v>
      </c>
      <c r="E1844" t="s">
        <v>1634</v>
      </c>
      <c r="F1844">
        <v>5760</v>
      </c>
      <c r="G1844">
        <v>1</v>
      </c>
      <c r="H1844" t="s">
        <v>1802</v>
      </c>
    </row>
    <row r="1845" spans="1:8">
      <c r="A1845" t="s">
        <v>1877</v>
      </c>
      <c r="B1845" t="s">
        <v>1782</v>
      </c>
      <c r="C1845">
        <v>48</v>
      </c>
      <c r="D1845">
        <v>192</v>
      </c>
      <c r="E1845" t="s">
        <v>1636</v>
      </c>
      <c r="F1845">
        <v>8640</v>
      </c>
      <c r="G1845">
        <v>1</v>
      </c>
      <c r="H1845" t="s">
        <v>1803</v>
      </c>
    </row>
    <row r="1846" spans="1:8">
      <c r="A1846" t="s">
        <v>1877</v>
      </c>
      <c r="B1846" t="s">
        <v>1782</v>
      </c>
      <c r="C1846">
        <v>64</v>
      </c>
      <c r="D1846">
        <v>128</v>
      </c>
      <c r="E1846" t="s">
        <v>1659</v>
      </c>
      <c r="F1846">
        <v>7680</v>
      </c>
      <c r="G1846">
        <v>1</v>
      </c>
      <c r="H1846" t="s">
        <v>2207</v>
      </c>
    </row>
    <row r="1847" spans="1:8">
      <c r="A1847" t="s">
        <v>1877</v>
      </c>
      <c r="B1847" t="s">
        <v>1782</v>
      </c>
      <c r="C1847">
        <v>64</v>
      </c>
      <c r="D1847">
        <v>256</v>
      </c>
      <c r="E1847" t="s">
        <v>1640</v>
      </c>
      <c r="F1847">
        <v>11520</v>
      </c>
      <c r="G1847">
        <v>1</v>
      </c>
      <c r="H1847" t="s">
        <v>1804</v>
      </c>
    </row>
    <row r="1848" spans="1:8">
      <c r="A1848" t="s">
        <v>1877</v>
      </c>
      <c r="B1848" t="s">
        <v>1782</v>
      </c>
      <c r="C1848">
        <v>80</v>
      </c>
      <c r="D1848">
        <v>320</v>
      </c>
      <c r="E1848" t="s">
        <v>1719</v>
      </c>
      <c r="F1848">
        <v>14400</v>
      </c>
      <c r="G1848">
        <v>1</v>
      </c>
      <c r="H1848" t="s">
        <v>1805</v>
      </c>
    </row>
    <row r="1849" spans="1:8">
      <c r="A1849" t="s">
        <v>1877</v>
      </c>
      <c r="B1849" t="s">
        <v>1824</v>
      </c>
      <c r="C1849">
        <v>1</v>
      </c>
      <c r="D1849">
        <v>1</v>
      </c>
      <c r="E1849" t="s">
        <v>1607</v>
      </c>
      <c r="F1849">
        <v>59</v>
      </c>
      <c r="G1849">
        <v>1</v>
      </c>
      <c r="H1849" t="s">
        <v>1825</v>
      </c>
    </row>
    <row r="1850" spans="1:8">
      <c r="A1850" t="s">
        <v>1877</v>
      </c>
      <c r="B1850" t="s">
        <v>1824</v>
      </c>
      <c r="C1850">
        <v>1</v>
      </c>
      <c r="D1850">
        <v>2</v>
      </c>
      <c r="E1850" t="s">
        <v>1608</v>
      </c>
      <c r="F1850">
        <v>119</v>
      </c>
      <c r="G1850">
        <v>1</v>
      </c>
      <c r="H1850" t="s">
        <v>1826</v>
      </c>
    </row>
    <row r="1851" spans="1:8">
      <c r="A1851" t="s">
        <v>1877</v>
      </c>
      <c r="B1851" t="s">
        <v>1824</v>
      </c>
      <c r="C1851">
        <v>2</v>
      </c>
      <c r="D1851">
        <v>4</v>
      </c>
      <c r="E1851" t="s">
        <v>1612</v>
      </c>
      <c r="F1851">
        <v>238</v>
      </c>
      <c r="G1851">
        <v>1</v>
      </c>
      <c r="H1851" t="s">
        <v>1831</v>
      </c>
    </row>
    <row r="1852" spans="1:8">
      <c r="A1852" t="s">
        <v>1877</v>
      </c>
      <c r="B1852" t="s">
        <v>1824</v>
      </c>
      <c r="C1852">
        <v>2</v>
      </c>
      <c r="D1852">
        <v>8</v>
      </c>
      <c r="E1852" t="s">
        <v>1614</v>
      </c>
      <c r="F1852">
        <v>372</v>
      </c>
      <c r="G1852">
        <v>1</v>
      </c>
      <c r="H1852" t="s">
        <v>1832</v>
      </c>
    </row>
    <row r="1853" spans="1:8">
      <c r="A1853" t="s">
        <v>1877</v>
      </c>
      <c r="B1853" t="s">
        <v>1824</v>
      </c>
      <c r="C1853">
        <v>4</v>
      </c>
      <c r="D1853">
        <v>8</v>
      </c>
      <c r="E1853" t="s">
        <v>1616</v>
      </c>
      <c r="F1853">
        <v>496</v>
      </c>
      <c r="G1853">
        <v>1</v>
      </c>
      <c r="H1853" t="s">
        <v>1833</v>
      </c>
    </row>
    <row r="1854" spans="1:8">
      <c r="A1854" t="s">
        <v>1877</v>
      </c>
      <c r="B1854" t="s">
        <v>1824</v>
      </c>
      <c r="C1854">
        <v>4</v>
      </c>
      <c r="D1854">
        <v>16</v>
      </c>
      <c r="E1854" t="s">
        <v>1618</v>
      </c>
      <c r="F1854">
        <v>744</v>
      </c>
      <c r="G1854">
        <v>1</v>
      </c>
      <c r="H1854" t="s">
        <v>1834</v>
      </c>
    </row>
    <row r="1855" spans="1:8">
      <c r="A1855" t="s">
        <v>1877</v>
      </c>
      <c r="B1855" t="s">
        <v>1824</v>
      </c>
      <c r="C1855">
        <v>8</v>
      </c>
      <c r="D1855">
        <v>16</v>
      </c>
      <c r="E1855" t="s">
        <v>1620</v>
      </c>
      <c r="F1855">
        <v>992</v>
      </c>
      <c r="G1855">
        <v>1</v>
      </c>
      <c r="H1855" t="s">
        <v>1835</v>
      </c>
    </row>
    <row r="1856" spans="1:8">
      <c r="A1856" t="s">
        <v>1877</v>
      </c>
      <c r="B1856" t="s">
        <v>1824</v>
      </c>
      <c r="C1856">
        <v>8</v>
      </c>
      <c r="D1856">
        <v>32</v>
      </c>
      <c r="E1856" t="s">
        <v>1622</v>
      </c>
      <c r="F1856">
        <v>1488</v>
      </c>
      <c r="G1856">
        <v>1</v>
      </c>
      <c r="H1856" t="s">
        <v>1836</v>
      </c>
    </row>
    <row r="1857" spans="1:8">
      <c r="A1857" t="s">
        <v>1877</v>
      </c>
      <c r="B1857" t="s">
        <v>1824</v>
      </c>
      <c r="C1857">
        <v>12</v>
      </c>
      <c r="D1857">
        <v>24</v>
      </c>
      <c r="E1857" t="s">
        <v>1769</v>
      </c>
      <c r="F1857">
        <v>1488</v>
      </c>
      <c r="G1857">
        <v>1</v>
      </c>
      <c r="H1857" t="s">
        <v>1837</v>
      </c>
    </row>
    <row r="1858" spans="1:8">
      <c r="A1858" t="s">
        <v>1877</v>
      </c>
      <c r="B1858" t="s">
        <v>1824</v>
      </c>
      <c r="C1858">
        <v>12</v>
      </c>
      <c r="D1858">
        <v>48</v>
      </c>
      <c r="E1858" t="s">
        <v>1793</v>
      </c>
      <c r="F1858">
        <v>2232</v>
      </c>
      <c r="G1858">
        <v>1</v>
      </c>
      <c r="H1858" t="s">
        <v>1838</v>
      </c>
    </row>
    <row r="1859" spans="1:8">
      <c r="A1859" t="s">
        <v>1877</v>
      </c>
      <c r="B1859" t="s">
        <v>1824</v>
      </c>
      <c r="C1859">
        <v>16</v>
      </c>
      <c r="D1859">
        <v>32</v>
      </c>
      <c r="E1859" t="s">
        <v>1624</v>
      </c>
      <c r="F1859">
        <v>1984</v>
      </c>
      <c r="G1859">
        <v>1</v>
      </c>
      <c r="H1859" t="s">
        <v>1839</v>
      </c>
    </row>
    <row r="1860" spans="1:8">
      <c r="A1860" t="s">
        <v>1877</v>
      </c>
      <c r="B1860" t="s">
        <v>1824</v>
      </c>
      <c r="C1860">
        <v>16</v>
      </c>
      <c r="D1860">
        <v>64</v>
      </c>
      <c r="E1860" t="s">
        <v>1626</v>
      </c>
      <c r="F1860">
        <v>2976</v>
      </c>
      <c r="G1860">
        <v>1</v>
      </c>
      <c r="H1860" t="s">
        <v>1840</v>
      </c>
    </row>
    <row r="1861" spans="1:8">
      <c r="A1861" t="s">
        <v>1877</v>
      </c>
      <c r="B1861" t="s">
        <v>1824</v>
      </c>
      <c r="C1861">
        <v>24</v>
      </c>
      <c r="D1861">
        <v>48</v>
      </c>
      <c r="E1861" t="s">
        <v>1680</v>
      </c>
      <c r="F1861">
        <v>2976</v>
      </c>
      <c r="G1861">
        <v>1</v>
      </c>
      <c r="H1861" t="s">
        <v>1841</v>
      </c>
    </row>
    <row r="1862" spans="1:8">
      <c r="A1862" t="s">
        <v>1877</v>
      </c>
      <c r="B1862" t="s">
        <v>1824</v>
      </c>
      <c r="C1862">
        <v>24</v>
      </c>
      <c r="D1862">
        <v>96</v>
      </c>
      <c r="E1862" t="s">
        <v>1682</v>
      </c>
      <c r="F1862">
        <v>4464</v>
      </c>
      <c r="G1862">
        <v>1</v>
      </c>
      <c r="H1862" t="s">
        <v>1842</v>
      </c>
    </row>
    <row r="1863" spans="1:8">
      <c r="A1863" t="s">
        <v>1877</v>
      </c>
      <c r="B1863" t="s">
        <v>1824</v>
      </c>
      <c r="C1863">
        <v>32</v>
      </c>
      <c r="D1863">
        <v>64</v>
      </c>
      <c r="E1863" t="s">
        <v>1628</v>
      </c>
      <c r="F1863">
        <v>3968</v>
      </c>
      <c r="G1863">
        <v>1</v>
      </c>
      <c r="H1863" t="s">
        <v>1843</v>
      </c>
    </row>
    <row r="1864" spans="1:8">
      <c r="A1864" t="s">
        <v>1877</v>
      </c>
      <c r="B1864" t="s">
        <v>1824</v>
      </c>
      <c r="C1864">
        <v>32</v>
      </c>
      <c r="D1864">
        <v>128</v>
      </c>
      <c r="E1864" t="s">
        <v>1630</v>
      </c>
      <c r="F1864">
        <v>5952</v>
      </c>
      <c r="G1864">
        <v>1</v>
      </c>
      <c r="H1864" t="s">
        <v>1844</v>
      </c>
    </row>
    <row r="1865" spans="1:8">
      <c r="A1865" t="s">
        <v>1877</v>
      </c>
      <c r="B1865" t="s">
        <v>1824</v>
      </c>
      <c r="C1865">
        <v>56</v>
      </c>
      <c r="D1865">
        <v>224</v>
      </c>
      <c r="E1865" t="s">
        <v>1845</v>
      </c>
      <c r="F1865">
        <v>10416</v>
      </c>
      <c r="G1865">
        <v>1</v>
      </c>
      <c r="H1865" t="s">
        <v>1846</v>
      </c>
    </row>
    <row r="1866" spans="1:8">
      <c r="A1866" t="s">
        <v>1877</v>
      </c>
      <c r="B1866" t="s">
        <v>1847</v>
      </c>
      <c r="C1866">
        <v>1</v>
      </c>
      <c r="D1866">
        <v>1</v>
      </c>
      <c r="E1866" t="s">
        <v>1607</v>
      </c>
      <c r="F1866">
        <v>55</v>
      </c>
      <c r="G1866">
        <v>1</v>
      </c>
      <c r="H1866" t="s">
        <v>1848</v>
      </c>
    </row>
    <row r="1867" spans="1:8">
      <c r="A1867" t="s">
        <v>1877</v>
      </c>
      <c r="B1867" t="s">
        <v>1847</v>
      </c>
      <c r="C1867">
        <v>1</v>
      </c>
      <c r="D1867">
        <v>2</v>
      </c>
      <c r="E1867" t="s">
        <v>1608</v>
      </c>
      <c r="F1867">
        <v>108</v>
      </c>
      <c r="G1867">
        <v>1</v>
      </c>
      <c r="H1867" t="s">
        <v>1849</v>
      </c>
    </row>
    <row r="1868" spans="1:8">
      <c r="A1868" t="s">
        <v>1877</v>
      </c>
      <c r="B1868" t="s">
        <v>1847</v>
      </c>
      <c r="C1868">
        <v>2</v>
      </c>
      <c r="D1868">
        <v>4</v>
      </c>
      <c r="E1868" t="s">
        <v>1612</v>
      </c>
      <c r="F1868">
        <v>216</v>
      </c>
      <c r="G1868">
        <v>1</v>
      </c>
      <c r="H1868" t="s">
        <v>1852</v>
      </c>
    </row>
    <row r="1869" spans="1:8">
      <c r="A1869" t="s">
        <v>1877</v>
      </c>
      <c r="B1869" t="s">
        <v>1847</v>
      </c>
      <c r="C1869">
        <v>2</v>
      </c>
      <c r="D1869">
        <v>8</v>
      </c>
      <c r="E1869" t="s">
        <v>1614</v>
      </c>
      <c r="F1869">
        <v>360</v>
      </c>
      <c r="G1869">
        <v>1</v>
      </c>
      <c r="H1869" t="s">
        <v>1853</v>
      </c>
    </row>
    <row r="1870" spans="1:8">
      <c r="A1870" t="s">
        <v>1877</v>
      </c>
      <c r="B1870" t="s">
        <v>1847</v>
      </c>
      <c r="C1870">
        <v>4</v>
      </c>
      <c r="D1870">
        <v>8</v>
      </c>
      <c r="E1870" t="s">
        <v>1616</v>
      </c>
      <c r="F1870">
        <v>480</v>
      </c>
      <c r="G1870">
        <v>1</v>
      </c>
      <c r="H1870" t="s">
        <v>1857</v>
      </c>
    </row>
    <row r="1871" spans="1:8">
      <c r="A1871" t="s">
        <v>1877</v>
      </c>
      <c r="B1871" t="s">
        <v>1847</v>
      </c>
      <c r="C1871">
        <v>4</v>
      </c>
      <c r="D1871">
        <v>16</v>
      </c>
      <c r="E1871" t="s">
        <v>1618</v>
      </c>
      <c r="F1871">
        <v>720</v>
      </c>
      <c r="G1871">
        <v>1</v>
      </c>
      <c r="H1871" t="s">
        <v>1858</v>
      </c>
    </row>
    <row r="1872" spans="1:8">
      <c r="A1872" t="s">
        <v>1877</v>
      </c>
      <c r="B1872" t="s">
        <v>1847</v>
      </c>
      <c r="C1872">
        <v>8</v>
      </c>
      <c r="D1872">
        <v>8</v>
      </c>
      <c r="E1872" t="s">
        <v>1859</v>
      </c>
      <c r="F1872">
        <v>720</v>
      </c>
      <c r="G1872">
        <v>1</v>
      </c>
      <c r="H1872" t="s">
        <v>1860</v>
      </c>
    </row>
    <row r="1873" spans="1:8">
      <c r="A1873" t="s">
        <v>1877</v>
      </c>
      <c r="B1873" t="s">
        <v>1847</v>
      </c>
      <c r="C1873">
        <v>8</v>
      </c>
      <c r="D1873">
        <v>16</v>
      </c>
      <c r="E1873" t="s">
        <v>1620</v>
      </c>
      <c r="F1873">
        <v>960</v>
      </c>
      <c r="G1873">
        <v>1</v>
      </c>
      <c r="H1873" t="s">
        <v>1861</v>
      </c>
    </row>
    <row r="1874" spans="1:8">
      <c r="A1874" t="s">
        <v>1877</v>
      </c>
      <c r="B1874" t="s">
        <v>1847</v>
      </c>
      <c r="C1874">
        <v>8</v>
      </c>
      <c r="D1874">
        <v>32</v>
      </c>
      <c r="E1874" t="s">
        <v>1622</v>
      </c>
      <c r="F1874">
        <v>1440</v>
      </c>
      <c r="G1874">
        <v>1</v>
      </c>
      <c r="H1874" t="s">
        <v>1862</v>
      </c>
    </row>
    <row r="1875" spans="1:8">
      <c r="A1875" t="s">
        <v>1877</v>
      </c>
      <c r="B1875" t="s">
        <v>1847</v>
      </c>
      <c r="C1875">
        <v>12</v>
      </c>
      <c r="D1875">
        <v>24</v>
      </c>
      <c r="E1875" t="s">
        <v>1769</v>
      </c>
      <c r="F1875">
        <v>1440</v>
      </c>
      <c r="G1875">
        <v>1</v>
      </c>
      <c r="H1875" t="s">
        <v>1863</v>
      </c>
    </row>
    <row r="1876" spans="1:8">
      <c r="A1876" t="s">
        <v>1877</v>
      </c>
      <c r="B1876" t="s">
        <v>1847</v>
      </c>
      <c r="C1876">
        <v>12</v>
      </c>
      <c r="D1876">
        <v>48</v>
      </c>
      <c r="E1876" t="s">
        <v>1793</v>
      </c>
      <c r="F1876">
        <v>2160</v>
      </c>
      <c r="G1876">
        <v>1</v>
      </c>
      <c r="H1876" t="s">
        <v>1864</v>
      </c>
    </row>
    <row r="1877" spans="1:8">
      <c r="A1877" t="s">
        <v>1877</v>
      </c>
      <c r="B1877" t="s">
        <v>1847</v>
      </c>
      <c r="C1877">
        <v>16</v>
      </c>
      <c r="D1877">
        <v>32</v>
      </c>
      <c r="E1877" t="s">
        <v>1624</v>
      </c>
      <c r="F1877">
        <v>1920</v>
      </c>
      <c r="G1877">
        <v>1</v>
      </c>
      <c r="H1877" t="s">
        <v>1865</v>
      </c>
    </row>
    <row r="1878" spans="1:8">
      <c r="A1878" t="s">
        <v>1877</v>
      </c>
      <c r="B1878" t="s">
        <v>1847</v>
      </c>
      <c r="C1878">
        <v>16</v>
      </c>
      <c r="D1878">
        <v>64</v>
      </c>
      <c r="E1878" t="s">
        <v>1626</v>
      </c>
      <c r="F1878">
        <v>2880</v>
      </c>
      <c r="G1878">
        <v>1</v>
      </c>
      <c r="H1878" t="s">
        <v>2208</v>
      </c>
    </row>
    <row r="1879" spans="1:8">
      <c r="A1879" t="s">
        <v>1877</v>
      </c>
      <c r="B1879" t="s">
        <v>1847</v>
      </c>
      <c r="C1879">
        <v>24</v>
      </c>
      <c r="D1879">
        <v>48</v>
      </c>
      <c r="E1879" t="s">
        <v>1680</v>
      </c>
      <c r="F1879">
        <v>2880</v>
      </c>
      <c r="G1879">
        <v>1</v>
      </c>
      <c r="H1879" t="s">
        <v>1866</v>
      </c>
    </row>
    <row r="1880" spans="1:8">
      <c r="A1880" t="s">
        <v>1877</v>
      </c>
      <c r="B1880" t="s">
        <v>1847</v>
      </c>
      <c r="C1880">
        <v>32</v>
      </c>
      <c r="D1880">
        <v>64</v>
      </c>
      <c r="E1880" t="s">
        <v>1628</v>
      </c>
      <c r="F1880">
        <v>3840</v>
      </c>
      <c r="G1880">
        <v>1</v>
      </c>
      <c r="H1880" t="s">
        <v>1867</v>
      </c>
    </row>
    <row r="1881" spans="1:8">
      <c r="A1881" t="s">
        <v>1877</v>
      </c>
      <c r="B1881" t="s">
        <v>1847</v>
      </c>
      <c r="C1881">
        <v>48</v>
      </c>
      <c r="D1881">
        <v>96</v>
      </c>
      <c r="E1881" t="s">
        <v>1634</v>
      </c>
      <c r="F1881">
        <v>5760</v>
      </c>
      <c r="G1881">
        <v>1</v>
      </c>
      <c r="H1881" t="s">
        <v>1868</v>
      </c>
    </row>
    <row r="1882" spans="1:8">
      <c r="A1882" t="s">
        <v>1877</v>
      </c>
      <c r="B1882" t="s">
        <v>1914</v>
      </c>
      <c r="C1882">
        <v>1</v>
      </c>
      <c r="D1882">
        <v>8</v>
      </c>
      <c r="E1882" t="s">
        <v>1887</v>
      </c>
      <c r="F1882">
        <v>231</v>
      </c>
      <c r="G1882">
        <v>1</v>
      </c>
      <c r="H1882" t="s">
        <v>1915</v>
      </c>
    </row>
    <row r="1883" spans="1:8">
      <c r="A1883" t="s">
        <v>1877</v>
      </c>
      <c r="B1883" t="s">
        <v>1914</v>
      </c>
      <c r="C1883">
        <v>2</v>
      </c>
      <c r="D1883">
        <v>16</v>
      </c>
      <c r="E1883" t="s">
        <v>1916</v>
      </c>
      <c r="F1883">
        <v>462</v>
      </c>
      <c r="G1883">
        <v>1</v>
      </c>
      <c r="H1883" t="s">
        <v>1917</v>
      </c>
    </row>
    <row r="1884" spans="1:8">
      <c r="A1884" t="s">
        <v>1877</v>
      </c>
      <c r="B1884" t="s">
        <v>1914</v>
      </c>
      <c r="C1884">
        <v>4</v>
      </c>
      <c r="D1884">
        <v>32</v>
      </c>
      <c r="E1884" t="s">
        <v>1891</v>
      </c>
      <c r="F1884">
        <v>924</v>
      </c>
      <c r="G1884">
        <v>1</v>
      </c>
      <c r="H1884" t="s">
        <v>1918</v>
      </c>
    </row>
    <row r="1885" spans="1:8">
      <c r="A1885" t="s">
        <v>1877</v>
      </c>
      <c r="B1885" t="s">
        <v>1914</v>
      </c>
      <c r="C1885">
        <v>8</v>
      </c>
      <c r="D1885">
        <v>64</v>
      </c>
      <c r="E1885" t="s">
        <v>1893</v>
      </c>
      <c r="F1885">
        <v>1848</v>
      </c>
      <c r="G1885">
        <v>1</v>
      </c>
      <c r="H1885" t="s">
        <v>1919</v>
      </c>
    </row>
    <row r="1886" spans="1:8">
      <c r="A1886" t="s">
        <v>1877</v>
      </c>
      <c r="B1886" t="s">
        <v>1914</v>
      </c>
      <c r="C1886">
        <v>12</v>
      </c>
      <c r="D1886">
        <v>96</v>
      </c>
      <c r="E1886" t="s">
        <v>1920</v>
      </c>
      <c r="F1886">
        <v>2772</v>
      </c>
      <c r="G1886">
        <v>1</v>
      </c>
      <c r="H1886" t="s">
        <v>1921</v>
      </c>
    </row>
    <row r="1887" spans="1:8">
      <c r="A1887" t="s">
        <v>1877</v>
      </c>
      <c r="B1887" t="s">
        <v>1914</v>
      </c>
      <c r="C1887">
        <v>16</v>
      </c>
      <c r="D1887">
        <v>128</v>
      </c>
      <c r="E1887" t="s">
        <v>1895</v>
      </c>
      <c r="F1887">
        <v>3696</v>
      </c>
      <c r="G1887">
        <v>1</v>
      </c>
      <c r="H1887" t="s">
        <v>1922</v>
      </c>
    </row>
    <row r="1888" spans="1:8">
      <c r="A1888" t="s">
        <v>1877</v>
      </c>
      <c r="B1888" t="s">
        <v>1914</v>
      </c>
      <c r="C1888">
        <v>24</v>
      </c>
      <c r="D1888">
        <v>192</v>
      </c>
      <c r="E1888" t="s">
        <v>1965</v>
      </c>
      <c r="F1888">
        <v>5544</v>
      </c>
      <c r="G1888">
        <v>1</v>
      </c>
      <c r="H1888" t="s">
        <v>2190</v>
      </c>
    </row>
    <row r="1889" spans="1:8">
      <c r="A1889" t="s">
        <v>1877</v>
      </c>
      <c r="B1889" t="s">
        <v>1914</v>
      </c>
      <c r="C1889">
        <v>32</v>
      </c>
      <c r="D1889">
        <v>256</v>
      </c>
      <c r="E1889" t="s">
        <v>1897</v>
      </c>
      <c r="F1889">
        <v>7392</v>
      </c>
      <c r="G1889">
        <v>1</v>
      </c>
      <c r="H1889" t="s">
        <v>1924</v>
      </c>
    </row>
    <row r="1890" spans="1:8">
      <c r="A1890" t="s">
        <v>1877</v>
      </c>
      <c r="B1890" t="s">
        <v>1914</v>
      </c>
      <c r="C1890">
        <v>42</v>
      </c>
      <c r="D1890">
        <v>350</v>
      </c>
      <c r="E1890" t="s">
        <v>2209</v>
      </c>
      <c r="F1890">
        <v>9996</v>
      </c>
      <c r="G1890">
        <v>1</v>
      </c>
      <c r="H1890" t="s">
        <v>2210</v>
      </c>
    </row>
    <row r="1891" spans="1:8">
      <c r="A1891" t="s">
        <v>1877</v>
      </c>
      <c r="B1891" t="s">
        <v>1914</v>
      </c>
      <c r="C1891">
        <v>64</v>
      </c>
      <c r="D1891">
        <v>512</v>
      </c>
      <c r="E1891" t="s">
        <v>1901</v>
      </c>
      <c r="F1891">
        <v>14784</v>
      </c>
      <c r="G1891">
        <v>1</v>
      </c>
      <c r="H1891" t="s">
        <v>1925</v>
      </c>
    </row>
    <row r="1892" spans="1:8">
      <c r="A1892" t="s">
        <v>1877</v>
      </c>
      <c r="B1892" t="s">
        <v>1914</v>
      </c>
      <c r="C1892">
        <v>84</v>
      </c>
      <c r="D1892">
        <v>700</v>
      </c>
      <c r="E1892" t="s">
        <v>2191</v>
      </c>
      <c r="F1892">
        <v>19992</v>
      </c>
      <c r="G1892">
        <v>1</v>
      </c>
      <c r="H1892" t="s">
        <v>2192</v>
      </c>
    </row>
    <row r="1893" spans="1:8">
      <c r="A1893" t="s">
        <v>1877</v>
      </c>
      <c r="B1893" t="s">
        <v>1945</v>
      </c>
      <c r="C1893">
        <v>1</v>
      </c>
      <c r="D1893">
        <v>8</v>
      </c>
      <c r="E1893" t="s">
        <v>1887</v>
      </c>
      <c r="F1893">
        <v>231</v>
      </c>
      <c r="G1893">
        <v>1</v>
      </c>
      <c r="H1893" t="s">
        <v>1946</v>
      </c>
    </row>
    <row r="1894" spans="1:8">
      <c r="A1894" t="s">
        <v>1877</v>
      </c>
      <c r="B1894" t="s">
        <v>1945</v>
      </c>
      <c r="C1894">
        <v>2</v>
      </c>
      <c r="D1894">
        <v>16</v>
      </c>
      <c r="E1894" t="s">
        <v>1916</v>
      </c>
      <c r="F1894">
        <v>462</v>
      </c>
      <c r="G1894">
        <v>1</v>
      </c>
      <c r="H1894" t="s">
        <v>1947</v>
      </c>
    </row>
    <row r="1895" spans="1:8">
      <c r="A1895" t="s">
        <v>1877</v>
      </c>
      <c r="B1895" t="s">
        <v>1945</v>
      </c>
      <c r="C1895">
        <v>4</v>
      </c>
      <c r="D1895">
        <v>32</v>
      </c>
      <c r="E1895" t="s">
        <v>1891</v>
      </c>
      <c r="F1895">
        <v>924</v>
      </c>
      <c r="G1895">
        <v>1</v>
      </c>
      <c r="H1895" t="s">
        <v>1948</v>
      </c>
    </row>
    <row r="1896" spans="1:8">
      <c r="A1896" t="s">
        <v>1877</v>
      </c>
      <c r="B1896" t="s">
        <v>1945</v>
      </c>
      <c r="C1896">
        <v>8</v>
      </c>
      <c r="D1896">
        <v>64</v>
      </c>
      <c r="E1896" t="s">
        <v>1893</v>
      </c>
      <c r="F1896">
        <v>1848</v>
      </c>
      <c r="G1896">
        <v>1</v>
      </c>
      <c r="H1896" t="s">
        <v>1949</v>
      </c>
    </row>
    <row r="1897" spans="1:8">
      <c r="A1897" t="s">
        <v>1877</v>
      </c>
      <c r="B1897" t="s">
        <v>1945</v>
      </c>
      <c r="C1897">
        <v>12</v>
      </c>
      <c r="D1897">
        <v>96</v>
      </c>
      <c r="E1897" t="s">
        <v>1920</v>
      </c>
      <c r="F1897">
        <v>2772</v>
      </c>
      <c r="G1897">
        <v>1</v>
      </c>
      <c r="H1897" t="s">
        <v>1950</v>
      </c>
    </row>
    <row r="1898" spans="1:8">
      <c r="A1898" t="s">
        <v>1877</v>
      </c>
      <c r="B1898" t="s">
        <v>1945</v>
      </c>
      <c r="C1898">
        <v>12</v>
      </c>
      <c r="D1898">
        <v>144</v>
      </c>
      <c r="E1898" t="s">
        <v>1933</v>
      </c>
      <c r="F1898">
        <v>3780</v>
      </c>
      <c r="G1898">
        <v>1</v>
      </c>
      <c r="H1898" t="s">
        <v>1951</v>
      </c>
    </row>
    <row r="1899" spans="1:8">
      <c r="A1899" t="s">
        <v>1877</v>
      </c>
      <c r="B1899" t="s">
        <v>1945</v>
      </c>
      <c r="C1899">
        <v>16</v>
      </c>
      <c r="D1899">
        <v>128</v>
      </c>
      <c r="E1899" t="s">
        <v>1895</v>
      </c>
      <c r="F1899">
        <v>3696</v>
      </c>
      <c r="G1899">
        <v>1</v>
      </c>
      <c r="H1899" t="s">
        <v>1952</v>
      </c>
    </row>
    <row r="1900" spans="1:8">
      <c r="A1900" t="s">
        <v>1877</v>
      </c>
      <c r="B1900" t="s">
        <v>1945</v>
      </c>
      <c r="C1900">
        <v>16</v>
      </c>
      <c r="D1900">
        <v>192</v>
      </c>
      <c r="E1900" t="s">
        <v>1936</v>
      </c>
      <c r="F1900">
        <v>5040</v>
      </c>
      <c r="G1900">
        <v>1</v>
      </c>
      <c r="H1900" t="s">
        <v>1953</v>
      </c>
    </row>
    <row r="1901" spans="1:8">
      <c r="A1901" t="s">
        <v>1877</v>
      </c>
      <c r="B1901" t="s">
        <v>1945</v>
      </c>
      <c r="C1901">
        <v>32</v>
      </c>
      <c r="D1901">
        <v>256</v>
      </c>
      <c r="E1901" t="s">
        <v>1897</v>
      </c>
      <c r="F1901">
        <v>7392</v>
      </c>
      <c r="G1901">
        <v>1</v>
      </c>
      <c r="H1901" t="s">
        <v>1954</v>
      </c>
    </row>
    <row r="1902" spans="1:8">
      <c r="A1902" t="s">
        <v>1877</v>
      </c>
      <c r="B1902" t="s">
        <v>1945</v>
      </c>
      <c r="C1902">
        <v>32</v>
      </c>
      <c r="D1902">
        <v>384</v>
      </c>
      <c r="E1902" t="s">
        <v>1939</v>
      </c>
      <c r="F1902">
        <v>10080</v>
      </c>
      <c r="G1902">
        <v>1</v>
      </c>
      <c r="H1902" t="s">
        <v>1955</v>
      </c>
    </row>
    <row r="1903" spans="1:8">
      <c r="A1903" t="s">
        <v>1877</v>
      </c>
      <c r="B1903" t="s">
        <v>1945</v>
      </c>
      <c r="C1903">
        <v>64</v>
      </c>
      <c r="D1903">
        <v>512</v>
      </c>
      <c r="E1903" t="s">
        <v>1901</v>
      </c>
      <c r="F1903">
        <v>14784</v>
      </c>
      <c r="G1903">
        <v>1</v>
      </c>
      <c r="H1903" t="s">
        <v>1956</v>
      </c>
    </row>
    <row r="1904" spans="1:8">
      <c r="A1904" t="s">
        <v>1877</v>
      </c>
      <c r="B1904" t="s">
        <v>1945</v>
      </c>
      <c r="C1904">
        <v>80</v>
      </c>
      <c r="D1904">
        <v>700</v>
      </c>
      <c r="E1904" t="s">
        <v>2211</v>
      </c>
      <c r="F1904">
        <v>19740</v>
      </c>
      <c r="G1904">
        <v>1</v>
      </c>
      <c r="H1904" t="s">
        <v>2212</v>
      </c>
    </row>
    <row r="1905" spans="1:8">
      <c r="A1905" t="s">
        <v>1877</v>
      </c>
      <c r="B1905" t="s">
        <v>1957</v>
      </c>
      <c r="C1905">
        <v>1</v>
      </c>
      <c r="D1905">
        <v>8</v>
      </c>
      <c r="E1905" t="s">
        <v>1887</v>
      </c>
      <c r="F1905">
        <v>247.5</v>
      </c>
      <c r="G1905">
        <v>1</v>
      </c>
      <c r="H1905" t="s">
        <v>1958</v>
      </c>
    </row>
    <row r="1906" spans="1:8">
      <c r="A1906" t="s">
        <v>1877</v>
      </c>
      <c r="B1906" t="s">
        <v>1957</v>
      </c>
      <c r="C1906">
        <v>2</v>
      </c>
      <c r="D1906">
        <v>16</v>
      </c>
      <c r="E1906" t="s">
        <v>1916</v>
      </c>
      <c r="F1906">
        <v>495</v>
      </c>
      <c r="G1906">
        <v>1</v>
      </c>
      <c r="H1906" t="s">
        <v>1959</v>
      </c>
    </row>
    <row r="1907" spans="1:8">
      <c r="A1907" t="s">
        <v>1877</v>
      </c>
      <c r="B1907" t="s">
        <v>1957</v>
      </c>
      <c r="C1907">
        <v>4</v>
      </c>
      <c r="D1907">
        <v>32</v>
      </c>
      <c r="E1907" t="s">
        <v>1891</v>
      </c>
      <c r="F1907">
        <v>990</v>
      </c>
      <c r="G1907">
        <v>1</v>
      </c>
      <c r="H1907" t="s">
        <v>1961</v>
      </c>
    </row>
    <row r="1908" spans="1:8">
      <c r="A1908" t="s">
        <v>1877</v>
      </c>
      <c r="B1908" t="s">
        <v>1957</v>
      </c>
      <c r="C1908">
        <v>8</v>
      </c>
      <c r="D1908">
        <v>64</v>
      </c>
      <c r="E1908" t="s">
        <v>1893</v>
      </c>
      <c r="F1908">
        <v>1980</v>
      </c>
      <c r="G1908">
        <v>1</v>
      </c>
      <c r="H1908" t="s">
        <v>1962</v>
      </c>
    </row>
    <row r="1909" spans="1:8">
      <c r="A1909" t="s">
        <v>1877</v>
      </c>
      <c r="B1909" t="s">
        <v>1957</v>
      </c>
      <c r="C1909">
        <v>12</v>
      </c>
      <c r="D1909">
        <v>96</v>
      </c>
      <c r="E1909" t="s">
        <v>1920</v>
      </c>
      <c r="F1909">
        <v>2970</v>
      </c>
      <c r="G1909">
        <v>1</v>
      </c>
      <c r="H1909" t="s">
        <v>1963</v>
      </c>
    </row>
    <row r="1910" spans="1:8">
      <c r="A1910" t="s">
        <v>1877</v>
      </c>
      <c r="B1910" t="s">
        <v>1957</v>
      </c>
      <c r="C1910">
        <v>16</v>
      </c>
      <c r="D1910">
        <v>128</v>
      </c>
      <c r="E1910" t="s">
        <v>1895</v>
      </c>
      <c r="F1910">
        <v>3960</v>
      </c>
      <c r="G1910">
        <v>1</v>
      </c>
      <c r="H1910" t="s">
        <v>1964</v>
      </c>
    </row>
    <row r="1911" spans="1:8">
      <c r="A1911" t="s">
        <v>1877</v>
      </c>
      <c r="B1911" t="s">
        <v>1957</v>
      </c>
      <c r="C1911">
        <v>24</v>
      </c>
      <c r="D1911">
        <v>192</v>
      </c>
      <c r="E1911" t="s">
        <v>1965</v>
      </c>
      <c r="F1911">
        <v>5940</v>
      </c>
      <c r="G1911">
        <v>1</v>
      </c>
      <c r="H1911" t="s">
        <v>1966</v>
      </c>
    </row>
    <row r="1912" spans="1:8">
      <c r="A1912" t="s">
        <v>1877</v>
      </c>
      <c r="B1912" t="s">
        <v>1957</v>
      </c>
      <c r="C1912">
        <v>32</v>
      </c>
      <c r="D1912">
        <v>256</v>
      </c>
      <c r="E1912" t="s">
        <v>1897</v>
      </c>
      <c r="F1912">
        <v>7920</v>
      </c>
      <c r="G1912">
        <v>1</v>
      </c>
      <c r="H1912" t="s">
        <v>1967</v>
      </c>
    </row>
    <row r="1913" spans="1:8">
      <c r="A1913" t="s">
        <v>1877</v>
      </c>
      <c r="B1913" t="s">
        <v>1957</v>
      </c>
      <c r="C1913">
        <v>48</v>
      </c>
      <c r="D1913">
        <v>384</v>
      </c>
      <c r="E1913" t="s">
        <v>1912</v>
      </c>
      <c r="F1913">
        <v>11880</v>
      </c>
      <c r="G1913">
        <v>1</v>
      </c>
      <c r="H1913" t="s">
        <v>1968</v>
      </c>
    </row>
    <row r="1914" spans="1:8">
      <c r="A1914" t="s">
        <v>1877</v>
      </c>
      <c r="B1914" t="s">
        <v>1957</v>
      </c>
      <c r="C1914">
        <v>56</v>
      </c>
      <c r="D1914">
        <v>448</v>
      </c>
      <c r="E1914" t="s">
        <v>1969</v>
      </c>
      <c r="F1914">
        <v>13860</v>
      </c>
      <c r="G1914">
        <v>1</v>
      </c>
      <c r="H1914" t="s">
        <v>1970</v>
      </c>
    </row>
    <row r="1915" spans="1:8">
      <c r="A1915" t="s">
        <v>1877</v>
      </c>
      <c r="B1915" t="s">
        <v>2026</v>
      </c>
      <c r="C1915">
        <v>4</v>
      </c>
      <c r="D1915">
        <v>8</v>
      </c>
      <c r="E1915" t="s">
        <v>1616</v>
      </c>
      <c r="F1915">
        <v>704</v>
      </c>
      <c r="G1915">
        <v>1</v>
      </c>
      <c r="H1915" t="s">
        <v>2027</v>
      </c>
    </row>
    <row r="1916" spans="1:8">
      <c r="A1916" t="s">
        <v>1877</v>
      </c>
      <c r="B1916" t="s">
        <v>2026</v>
      </c>
      <c r="C1916">
        <v>4</v>
      </c>
      <c r="D1916">
        <v>16</v>
      </c>
      <c r="E1916" t="s">
        <v>1618</v>
      </c>
      <c r="F1916">
        <v>1056</v>
      </c>
      <c r="G1916">
        <v>1</v>
      </c>
      <c r="H1916" t="s">
        <v>2028</v>
      </c>
    </row>
    <row r="1917" spans="1:8">
      <c r="A1917" t="s">
        <v>1877</v>
      </c>
      <c r="B1917" t="s">
        <v>2026</v>
      </c>
      <c r="C1917">
        <v>8</v>
      </c>
      <c r="D1917">
        <v>16</v>
      </c>
      <c r="E1917" t="s">
        <v>1620</v>
      </c>
      <c r="F1917">
        <v>1408</v>
      </c>
      <c r="G1917">
        <v>1</v>
      </c>
      <c r="H1917" t="s">
        <v>2029</v>
      </c>
    </row>
    <row r="1918" spans="1:8">
      <c r="A1918" t="s">
        <v>1877</v>
      </c>
      <c r="B1918" t="s">
        <v>2026</v>
      </c>
      <c r="C1918">
        <v>8</v>
      </c>
      <c r="D1918">
        <v>32</v>
      </c>
      <c r="E1918" t="s">
        <v>1622</v>
      </c>
      <c r="F1918">
        <v>2112</v>
      </c>
      <c r="G1918">
        <v>1</v>
      </c>
      <c r="H1918" t="s">
        <v>2030</v>
      </c>
    </row>
    <row r="1919" spans="1:8">
      <c r="A1919" t="s">
        <v>1877</v>
      </c>
      <c r="B1919" t="s">
        <v>2026</v>
      </c>
      <c r="C1919">
        <v>16</v>
      </c>
      <c r="D1919">
        <v>32</v>
      </c>
      <c r="E1919" t="s">
        <v>1624</v>
      </c>
      <c r="F1919">
        <v>2816</v>
      </c>
      <c r="G1919">
        <v>1</v>
      </c>
      <c r="H1919" t="s">
        <v>2031</v>
      </c>
    </row>
    <row r="1920" spans="1:8">
      <c r="A1920" t="s">
        <v>1877</v>
      </c>
      <c r="B1920" t="s">
        <v>2026</v>
      </c>
      <c r="C1920">
        <v>16</v>
      </c>
      <c r="D1920">
        <v>64</v>
      </c>
      <c r="E1920" t="s">
        <v>1626</v>
      </c>
      <c r="F1920">
        <v>4224</v>
      </c>
      <c r="G1920">
        <v>1</v>
      </c>
      <c r="H1920" t="s">
        <v>2032</v>
      </c>
    </row>
    <row r="1921" spans="1:8">
      <c r="A1921" t="s">
        <v>1877</v>
      </c>
      <c r="B1921" t="s">
        <v>2026</v>
      </c>
      <c r="C1921">
        <v>32</v>
      </c>
      <c r="D1921">
        <v>64</v>
      </c>
      <c r="E1921" t="s">
        <v>1628</v>
      </c>
      <c r="F1921">
        <v>5632</v>
      </c>
      <c r="G1921">
        <v>1</v>
      </c>
      <c r="H1921" t="s">
        <v>2033</v>
      </c>
    </row>
    <row r="1922" spans="1:8">
      <c r="A1922" t="s">
        <v>1877</v>
      </c>
      <c r="B1922" t="s">
        <v>2026</v>
      </c>
      <c r="C1922">
        <v>32</v>
      </c>
      <c r="D1922">
        <v>128</v>
      </c>
      <c r="E1922" t="s">
        <v>1630</v>
      </c>
      <c r="F1922">
        <v>8448</v>
      </c>
      <c r="G1922">
        <v>1</v>
      </c>
      <c r="H1922" t="s">
        <v>2034</v>
      </c>
    </row>
    <row r="1923" spans="1:8">
      <c r="A1923" t="s">
        <v>1877</v>
      </c>
      <c r="B1923" t="s">
        <v>2026</v>
      </c>
      <c r="C1923">
        <v>48</v>
      </c>
      <c r="D1923">
        <v>160</v>
      </c>
      <c r="E1923" t="s">
        <v>2205</v>
      </c>
      <c r="F1923">
        <v>11264</v>
      </c>
      <c r="G1923">
        <v>1</v>
      </c>
      <c r="H1923" t="s">
        <v>2213</v>
      </c>
    </row>
    <row r="1924" spans="1:8">
      <c r="A1924" t="s">
        <v>1877</v>
      </c>
      <c r="B1924" t="s">
        <v>2035</v>
      </c>
      <c r="C1924">
        <v>4</v>
      </c>
      <c r="D1924">
        <v>8</v>
      </c>
      <c r="E1924" t="s">
        <v>1616</v>
      </c>
      <c r="F1924">
        <v>704</v>
      </c>
      <c r="G1924">
        <v>1</v>
      </c>
      <c r="H1924" t="s">
        <v>2036</v>
      </c>
    </row>
    <row r="1925" spans="1:8">
      <c r="A1925" t="s">
        <v>1877</v>
      </c>
      <c r="B1925" t="s">
        <v>2035</v>
      </c>
      <c r="C1925">
        <v>4</v>
      </c>
      <c r="D1925">
        <v>16</v>
      </c>
      <c r="E1925" t="s">
        <v>1618</v>
      </c>
      <c r="F1925">
        <v>1056</v>
      </c>
      <c r="G1925">
        <v>1</v>
      </c>
      <c r="H1925" t="s">
        <v>2038</v>
      </c>
    </row>
    <row r="1926" spans="1:8">
      <c r="A1926" t="s">
        <v>1877</v>
      </c>
      <c r="B1926" t="s">
        <v>2035</v>
      </c>
      <c r="C1926">
        <v>8</v>
      </c>
      <c r="D1926">
        <v>16</v>
      </c>
      <c r="E1926" t="s">
        <v>1620</v>
      </c>
      <c r="F1926">
        <v>1408</v>
      </c>
      <c r="G1926">
        <v>1</v>
      </c>
      <c r="H1926" t="s">
        <v>2039</v>
      </c>
    </row>
    <row r="1927" spans="1:8">
      <c r="A1927" t="s">
        <v>1877</v>
      </c>
      <c r="B1927" t="s">
        <v>2035</v>
      </c>
      <c r="C1927">
        <v>8</v>
      </c>
      <c r="D1927">
        <v>32</v>
      </c>
      <c r="E1927" t="s">
        <v>1622</v>
      </c>
      <c r="F1927">
        <v>2112</v>
      </c>
      <c r="G1927">
        <v>1</v>
      </c>
      <c r="H1927" t="s">
        <v>2040</v>
      </c>
    </row>
    <row r="1928" spans="1:8">
      <c r="A1928" t="s">
        <v>1877</v>
      </c>
      <c r="B1928" t="s">
        <v>2035</v>
      </c>
      <c r="C1928">
        <v>16</v>
      </c>
      <c r="D1928">
        <v>32</v>
      </c>
      <c r="E1928" t="s">
        <v>1624</v>
      </c>
      <c r="F1928">
        <v>2816</v>
      </c>
      <c r="G1928">
        <v>1</v>
      </c>
      <c r="H1928" t="s">
        <v>2041</v>
      </c>
    </row>
    <row r="1929" spans="1:8">
      <c r="A1929" t="s">
        <v>1877</v>
      </c>
      <c r="B1929" t="s">
        <v>2035</v>
      </c>
      <c r="C1929">
        <v>16</v>
      </c>
      <c r="D1929">
        <v>64</v>
      </c>
      <c r="E1929" t="s">
        <v>1626</v>
      </c>
      <c r="F1929">
        <v>4224</v>
      </c>
      <c r="G1929">
        <v>1</v>
      </c>
      <c r="H1929" t="s">
        <v>2042</v>
      </c>
    </row>
    <row r="1930" spans="1:8">
      <c r="A1930" t="s">
        <v>1877</v>
      </c>
      <c r="B1930" t="s">
        <v>2035</v>
      </c>
      <c r="C1930">
        <v>32</v>
      </c>
      <c r="D1930">
        <v>64</v>
      </c>
      <c r="E1930" t="s">
        <v>1628</v>
      </c>
      <c r="F1930">
        <v>5632</v>
      </c>
      <c r="G1930">
        <v>1</v>
      </c>
      <c r="H1930" t="s">
        <v>2043</v>
      </c>
    </row>
    <row r="1931" spans="1:8">
      <c r="A1931" t="s">
        <v>1877</v>
      </c>
      <c r="B1931" t="s">
        <v>2035</v>
      </c>
      <c r="C1931">
        <v>32</v>
      </c>
      <c r="D1931">
        <v>128</v>
      </c>
      <c r="E1931" t="s">
        <v>1630</v>
      </c>
      <c r="F1931">
        <v>8448</v>
      </c>
      <c r="G1931">
        <v>1</v>
      </c>
      <c r="H1931" t="s">
        <v>2044</v>
      </c>
    </row>
    <row r="1932" spans="1:8">
      <c r="A1932" t="s">
        <v>1877</v>
      </c>
      <c r="B1932" t="s">
        <v>2035</v>
      </c>
      <c r="C1932">
        <v>48</v>
      </c>
      <c r="D1932">
        <v>160</v>
      </c>
      <c r="E1932" t="s">
        <v>2205</v>
      </c>
      <c r="F1932">
        <v>11264</v>
      </c>
      <c r="G1932">
        <v>1</v>
      </c>
      <c r="H1932" t="s">
        <v>2206</v>
      </c>
    </row>
    <row r="1933" spans="1:8">
      <c r="A1933" t="s">
        <v>1877</v>
      </c>
      <c r="B1933" t="s">
        <v>2045</v>
      </c>
      <c r="C1933">
        <v>4</v>
      </c>
      <c r="D1933">
        <v>8</v>
      </c>
      <c r="E1933" t="s">
        <v>1616</v>
      </c>
      <c r="F1933">
        <v>640</v>
      </c>
      <c r="G1933">
        <v>1</v>
      </c>
      <c r="H1933" t="s">
        <v>2046</v>
      </c>
    </row>
    <row r="1934" spans="1:8">
      <c r="A1934" t="s">
        <v>1877</v>
      </c>
      <c r="B1934" t="s">
        <v>2045</v>
      </c>
      <c r="C1934">
        <v>4</v>
      </c>
      <c r="D1934">
        <v>16</v>
      </c>
      <c r="E1934" t="s">
        <v>1618</v>
      </c>
      <c r="F1934">
        <v>960</v>
      </c>
      <c r="G1934">
        <v>1</v>
      </c>
      <c r="H1934" t="s">
        <v>2047</v>
      </c>
    </row>
    <row r="1935" spans="1:8">
      <c r="A1935" t="s">
        <v>1877</v>
      </c>
      <c r="B1935" t="s">
        <v>2045</v>
      </c>
      <c r="C1935">
        <v>8</v>
      </c>
      <c r="D1935">
        <v>16</v>
      </c>
      <c r="E1935" t="s">
        <v>1620</v>
      </c>
      <c r="F1935">
        <v>1280</v>
      </c>
      <c r="G1935">
        <v>1</v>
      </c>
      <c r="H1935" t="s">
        <v>2048</v>
      </c>
    </row>
    <row r="1936" spans="1:8">
      <c r="A1936" t="s">
        <v>1877</v>
      </c>
      <c r="B1936" t="s">
        <v>2045</v>
      </c>
      <c r="C1936">
        <v>8</v>
      </c>
      <c r="D1936">
        <v>32</v>
      </c>
      <c r="E1936" t="s">
        <v>1622</v>
      </c>
      <c r="F1936">
        <v>1920</v>
      </c>
      <c r="G1936">
        <v>1</v>
      </c>
      <c r="H1936" t="s">
        <v>2049</v>
      </c>
    </row>
    <row r="1937" spans="1:8">
      <c r="A1937" t="s">
        <v>1877</v>
      </c>
      <c r="B1937" t="s">
        <v>2045</v>
      </c>
      <c r="C1937">
        <v>16</v>
      </c>
      <c r="D1937">
        <v>32</v>
      </c>
      <c r="E1937" t="s">
        <v>1624</v>
      </c>
      <c r="F1937">
        <v>2560</v>
      </c>
      <c r="G1937">
        <v>1</v>
      </c>
      <c r="H1937" t="s">
        <v>2050</v>
      </c>
    </row>
    <row r="1938" spans="1:8">
      <c r="A1938" t="s">
        <v>1877</v>
      </c>
      <c r="B1938" t="s">
        <v>2045</v>
      </c>
      <c r="C1938">
        <v>16</v>
      </c>
      <c r="D1938">
        <v>64</v>
      </c>
      <c r="E1938" t="s">
        <v>1626</v>
      </c>
      <c r="F1938">
        <v>3840</v>
      </c>
      <c r="G1938">
        <v>1</v>
      </c>
      <c r="H1938" t="s">
        <v>2051</v>
      </c>
    </row>
    <row r="1939" spans="1:8">
      <c r="A1939" t="s">
        <v>1877</v>
      </c>
      <c r="B1939" t="s">
        <v>2045</v>
      </c>
      <c r="C1939">
        <v>32</v>
      </c>
      <c r="D1939">
        <v>96</v>
      </c>
      <c r="E1939" t="s">
        <v>2053</v>
      </c>
      <c r="F1939">
        <v>6400</v>
      </c>
      <c r="G1939">
        <v>1</v>
      </c>
      <c r="H1939" t="s">
        <v>2054</v>
      </c>
    </row>
    <row r="1940" spans="1:8">
      <c r="A1940" t="s">
        <v>1877</v>
      </c>
      <c r="B1940" t="s">
        <v>2060</v>
      </c>
      <c r="C1940">
        <v>8</v>
      </c>
      <c r="D1940">
        <v>32</v>
      </c>
      <c r="E1940" t="s">
        <v>1622</v>
      </c>
      <c r="F1940">
        <v>3437.7</v>
      </c>
      <c r="G1940">
        <v>1</v>
      </c>
      <c r="H1940" t="s">
        <v>2062</v>
      </c>
    </row>
    <row r="1941" spans="1:8">
      <c r="A1941" t="s">
        <v>1877</v>
      </c>
      <c r="B1941" t="s">
        <v>2060</v>
      </c>
      <c r="C1941">
        <v>20</v>
      </c>
      <c r="D1941">
        <v>80</v>
      </c>
      <c r="E1941" t="s">
        <v>2065</v>
      </c>
      <c r="F1941">
        <v>5500.5</v>
      </c>
      <c r="G1941">
        <v>1</v>
      </c>
      <c r="H1941" t="s">
        <v>2066</v>
      </c>
    </row>
    <row r="1942" spans="1:8">
      <c r="A1942" t="s">
        <v>1877</v>
      </c>
      <c r="B1942" t="s">
        <v>2060</v>
      </c>
      <c r="C1942">
        <v>32</v>
      </c>
      <c r="D1942">
        <v>128</v>
      </c>
      <c r="E1942" t="s">
        <v>1630</v>
      </c>
      <c r="F1942">
        <v>7563.3</v>
      </c>
      <c r="G1942">
        <v>1</v>
      </c>
      <c r="H1942" t="s">
        <v>2067</v>
      </c>
    </row>
    <row r="1943" spans="1:8">
      <c r="A1943" t="s">
        <v>1877</v>
      </c>
      <c r="B1943" t="s">
        <v>2060</v>
      </c>
      <c r="C1943">
        <v>40</v>
      </c>
      <c r="D1943">
        <v>160</v>
      </c>
      <c r="E1943" t="s">
        <v>2068</v>
      </c>
      <c r="F1943">
        <v>11001</v>
      </c>
      <c r="G1943">
        <v>1</v>
      </c>
      <c r="H1943" t="s">
        <v>2069</v>
      </c>
    </row>
    <row r="1944" spans="1:8">
      <c r="A1944" t="s">
        <v>1877</v>
      </c>
      <c r="B1944" t="s">
        <v>2060</v>
      </c>
      <c r="C1944">
        <v>80</v>
      </c>
      <c r="D1944">
        <v>320</v>
      </c>
      <c r="E1944" t="s">
        <v>1719</v>
      </c>
      <c r="F1944">
        <v>22002</v>
      </c>
      <c r="G1944">
        <v>1</v>
      </c>
      <c r="H1944" t="s">
        <v>2070</v>
      </c>
    </row>
    <row r="1945" spans="1:8">
      <c r="A1945" t="s">
        <v>1877</v>
      </c>
      <c r="B1945" t="s">
        <v>2079</v>
      </c>
      <c r="C1945">
        <v>8</v>
      </c>
      <c r="D1945">
        <v>40</v>
      </c>
      <c r="E1945" t="s">
        <v>2058</v>
      </c>
      <c r="F1945">
        <v>8225</v>
      </c>
      <c r="G1945">
        <v>1</v>
      </c>
      <c r="H1945" t="s">
        <v>2080</v>
      </c>
    </row>
    <row r="1946" spans="1:8">
      <c r="A1946" t="s">
        <v>1877</v>
      </c>
      <c r="B1946" t="s">
        <v>2079</v>
      </c>
      <c r="C1946">
        <v>36</v>
      </c>
      <c r="D1946">
        <v>160</v>
      </c>
      <c r="E1946" t="s">
        <v>2083</v>
      </c>
      <c r="F1946">
        <v>33000</v>
      </c>
      <c r="G1946">
        <v>1</v>
      </c>
      <c r="H1946" t="s">
        <v>2084</v>
      </c>
    </row>
    <row r="1947" spans="1:8">
      <c r="A1947" t="s">
        <v>1877</v>
      </c>
      <c r="B1947" t="s">
        <v>2079</v>
      </c>
      <c r="C1947">
        <v>72</v>
      </c>
      <c r="D1947">
        <v>320</v>
      </c>
      <c r="E1947" t="s">
        <v>2085</v>
      </c>
      <c r="F1947">
        <v>66000</v>
      </c>
      <c r="G1947">
        <v>1</v>
      </c>
      <c r="H1947" t="s">
        <v>2086</v>
      </c>
    </row>
    <row r="1948" spans="1:8">
      <c r="A1948" t="s">
        <v>1877</v>
      </c>
      <c r="B1948" t="s">
        <v>2087</v>
      </c>
      <c r="C1948">
        <v>10</v>
      </c>
      <c r="D1948">
        <v>40</v>
      </c>
      <c r="E1948" t="s">
        <v>2063</v>
      </c>
      <c r="F1948">
        <v>10062.5</v>
      </c>
      <c r="G1948">
        <v>1</v>
      </c>
      <c r="H1948" t="s">
        <v>2088</v>
      </c>
    </row>
    <row r="1949" spans="1:8">
      <c r="A1949" t="s">
        <v>1877</v>
      </c>
      <c r="B1949" t="s">
        <v>2087</v>
      </c>
      <c r="C1949">
        <v>20</v>
      </c>
      <c r="D1949">
        <v>80</v>
      </c>
      <c r="E1949" t="s">
        <v>2065</v>
      </c>
      <c r="F1949">
        <v>20125</v>
      </c>
      <c r="G1949">
        <v>1</v>
      </c>
      <c r="H1949" t="s">
        <v>2089</v>
      </c>
    </row>
    <row r="1950" spans="1:8">
      <c r="A1950" t="s">
        <v>1877</v>
      </c>
      <c r="B1950" t="s">
        <v>2087</v>
      </c>
      <c r="C1950">
        <v>40</v>
      </c>
      <c r="D1950">
        <v>160</v>
      </c>
      <c r="E1950" t="s">
        <v>2068</v>
      </c>
      <c r="F1950">
        <v>40250</v>
      </c>
      <c r="G1950">
        <v>1</v>
      </c>
      <c r="H1950" t="s">
        <v>2090</v>
      </c>
    </row>
    <row r="1951" spans="1:8">
      <c r="A1951" t="s">
        <v>1877</v>
      </c>
      <c r="B1951" t="s">
        <v>2087</v>
      </c>
      <c r="C1951">
        <v>80</v>
      </c>
      <c r="D1951">
        <v>320</v>
      </c>
      <c r="E1951" t="s">
        <v>1719</v>
      </c>
      <c r="F1951">
        <v>80500</v>
      </c>
      <c r="G1951">
        <v>1</v>
      </c>
      <c r="H1951" t="s">
        <v>2091</v>
      </c>
    </row>
    <row r="1952" spans="1:8">
      <c r="A1952" t="s">
        <v>1877</v>
      </c>
      <c r="B1952" t="s">
        <v>2114</v>
      </c>
      <c r="C1952">
        <v>84</v>
      </c>
      <c r="D1952">
        <v>320</v>
      </c>
      <c r="E1952" t="s">
        <v>1873</v>
      </c>
      <c r="F1952">
        <v>20448</v>
      </c>
      <c r="G1952">
        <v>1</v>
      </c>
      <c r="H1952" t="s">
        <v>2119</v>
      </c>
    </row>
    <row r="1953" spans="1:8">
      <c r="A1953" t="s">
        <v>1877</v>
      </c>
      <c r="B1953" t="s">
        <v>2157</v>
      </c>
      <c r="C1953">
        <v>56</v>
      </c>
      <c r="D1953">
        <v>224</v>
      </c>
      <c r="E1953" t="s">
        <v>1845</v>
      </c>
      <c r="F1953">
        <v>12096</v>
      </c>
      <c r="G1953">
        <v>1</v>
      </c>
      <c r="H1953" t="s">
        <v>2162</v>
      </c>
    </row>
    <row r="1954" spans="1:8">
      <c r="A1954" t="s">
        <v>1877</v>
      </c>
      <c r="B1954" t="s">
        <v>2133</v>
      </c>
      <c r="C1954">
        <v>96</v>
      </c>
      <c r="D1954">
        <v>384</v>
      </c>
      <c r="E1954" t="s">
        <v>1723</v>
      </c>
      <c r="F1954">
        <v>18280</v>
      </c>
      <c r="G1954">
        <v>1</v>
      </c>
      <c r="H1954" t="s">
        <v>2134</v>
      </c>
    </row>
    <row r="1955" spans="1:8">
      <c r="A1955" t="s">
        <v>1877</v>
      </c>
      <c r="B1955" t="s">
        <v>2135</v>
      </c>
      <c r="C1955">
        <v>96</v>
      </c>
      <c r="D1955">
        <v>384</v>
      </c>
      <c r="E1955" t="s">
        <v>1723</v>
      </c>
      <c r="F1955">
        <v>29280</v>
      </c>
      <c r="G1955">
        <v>1</v>
      </c>
      <c r="H1955" t="s">
        <v>2136</v>
      </c>
    </row>
    <row r="1956" spans="1:8">
      <c r="A1956" t="s">
        <v>1908</v>
      </c>
      <c r="B1956" t="s">
        <v>1672</v>
      </c>
      <c r="C1956">
        <v>1</v>
      </c>
      <c r="D1956">
        <v>1</v>
      </c>
      <c r="E1956" t="s">
        <v>1607</v>
      </c>
      <c r="F1956">
        <v>55</v>
      </c>
      <c r="G1956">
        <v>1</v>
      </c>
      <c r="H1956" t="s">
        <v>2165</v>
      </c>
    </row>
    <row r="1957" spans="1:8">
      <c r="A1957" t="s">
        <v>1908</v>
      </c>
      <c r="B1957" t="s">
        <v>1672</v>
      </c>
      <c r="C1957">
        <v>1</v>
      </c>
      <c r="D1957">
        <v>2</v>
      </c>
      <c r="E1957" t="s">
        <v>1608</v>
      </c>
      <c r="F1957">
        <v>110</v>
      </c>
      <c r="G1957">
        <v>1</v>
      </c>
      <c r="H1957" t="s">
        <v>1673</v>
      </c>
    </row>
    <row r="1958" spans="1:8">
      <c r="A1958" t="s">
        <v>1908</v>
      </c>
      <c r="B1958" t="s">
        <v>1672</v>
      </c>
      <c r="C1958">
        <v>1</v>
      </c>
      <c r="D1958">
        <v>4</v>
      </c>
      <c r="E1958" t="s">
        <v>1610</v>
      </c>
      <c r="F1958">
        <v>162</v>
      </c>
      <c r="G1958">
        <v>1</v>
      </c>
      <c r="H1958" t="s">
        <v>1674</v>
      </c>
    </row>
    <row r="1959" spans="1:8">
      <c r="A1959" t="s">
        <v>1908</v>
      </c>
      <c r="B1959" t="s">
        <v>1672</v>
      </c>
      <c r="C1959">
        <v>2</v>
      </c>
      <c r="D1959">
        <v>4</v>
      </c>
      <c r="E1959" t="s">
        <v>1612</v>
      </c>
      <c r="F1959">
        <v>220</v>
      </c>
      <c r="G1959">
        <v>1</v>
      </c>
      <c r="H1959" t="s">
        <v>82</v>
      </c>
    </row>
    <row r="1960" spans="1:8">
      <c r="A1960" t="s">
        <v>1908</v>
      </c>
      <c r="B1960" t="s">
        <v>1672</v>
      </c>
      <c r="C1960">
        <v>2</v>
      </c>
      <c r="D1960">
        <v>8</v>
      </c>
      <c r="E1960" t="s">
        <v>1614</v>
      </c>
      <c r="F1960">
        <v>324</v>
      </c>
      <c r="G1960">
        <v>1</v>
      </c>
      <c r="H1960" t="s">
        <v>80</v>
      </c>
    </row>
    <row r="1961" spans="1:8">
      <c r="A1961" t="s">
        <v>1908</v>
      </c>
      <c r="B1961" t="s">
        <v>1672</v>
      </c>
      <c r="C1961">
        <v>4</v>
      </c>
      <c r="D1961">
        <v>8</v>
      </c>
      <c r="E1961" t="s">
        <v>1616</v>
      </c>
      <c r="F1961">
        <v>432</v>
      </c>
      <c r="G1961">
        <v>1</v>
      </c>
      <c r="H1961" t="s">
        <v>1675</v>
      </c>
    </row>
    <row r="1962" spans="1:8">
      <c r="A1962" t="s">
        <v>1908</v>
      </c>
      <c r="B1962" t="s">
        <v>1672</v>
      </c>
      <c r="C1962">
        <v>4</v>
      </c>
      <c r="D1962">
        <v>16</v>
      </c>
      <c r="E1962" t="s">
        <v>1618</v>
      </c>
      <c r="F1962">
        <v>648</v>
      </c>
      <c r="G1962">
        <v>1</v>
      </c>
      <c r="H1962" t="s">
        <v>70</v>
      </c>
    </row>
    <row r="1963" spans="1:8">
      <c r="A1963" t="s">
        <v>1908</v>
      </c>
      <c r="B1963" t="s">
        <v>1672</v>
      </c>
      <c r="C1963">
        <v>8</v>
      </c>
      <c r="D1963">
        <v>16</v>
      </c>
      <c r="E1963" t="s">
        <v>1620</v>
      </c>
      <c r="F1963">
        <v>864</v>
      </c>
      <c r="G1963">
        <v>1</v>
      </c>
      <c r="H1963" t="s">
        <v>1676</v>
      </c>
    </row>
    <row r="1964" spans="1:8">
      <c r="A1964" t="s">
        <v>1908</v>
      </c>
      <c r="B1964" t="s">
        <v>1672</v>
      </c>
      <c r="C1964">
        <v>8</v>
      </c>
      <c r="D1964">
        <v>32</v>
      </c>
      <c r="E1964" t="s">
        <v>1622</v>
      </c>
      <c r="F1964">
        <v>1296</v>
      </c>
      <c r="G1964">
        <v>1</v>
      </c>
      <c r="H1964" t="s">
        <v>1677</v>
      </c>
    </row>
    <row r="1965" spans="1:8">
      <c r="A1965" t="s">
        <v>1908</v>
      </c>
      <c r="B1965" t="s">
        <v>1672</v>
      </c>
      <c r="C1965">
        <v>12</v>
      </c>
      <c r="D1965">
        <v>24</v>
      </c>
      <c r="E1965" t="s">
        <v>1769</v>
      </c>
      <c r="F1965">
        <v>1296</v>
      </c>
      <c r="G1965">
        <v>1</v>
      </c>
      <c r="H1965" t="s">
        <v>2200</v>
      </c>
    </row>
    <row r="1966" spans="1:8">
      <c r="A1966" t="s">
        <v>1908</v>
      </c>
      <c r="B1966" t="s">
        <v>1672</v>
      </c>
      <c r="C1966">
        <v>16</v>
      </c>
      <c r="D1966">
        <v>32</v>
      </c>
      <c r="E1966" t="s">
        <v>1624</v>
      </c>
      <c r="F1966">
        <v>1728</v>
      </c>
      <c r="G1966">
        <v>1</v>
      </c>
      <c r="H1966" t="s">
        <v>1678</v>
      </c>
    </row>
    <row r="1967" spans="1:8">
      <c r="A1967" t="s">
        <v>1908</v>
      </c>
      <c r="B1967" t="s">
        <v>1672</v>
      </c>
      <c r="C1967">
        <v>16</v>
      </c>
      <c r="D1967">
        <v>64</v>
      </c>
      <c r="E1967" t="s">
        <v>1626</v>
      </c>
      <c r="F1967">
        <v>2592</v>
      </c>
      <c r="G1967">
        <v>1</v>
      </c>
      <c r="H1967" t="s">
        <v>1679</v>
      </c>
    </row>
    <row r="1968" spans="1:8">
      <c r="A1968" t="s">
        <v>1908</v>
      </c>
      <c r="B1968" t="s">
        <v>1672</v>
      </c>
      <c r="C1968">
        <v>24</v>
      </c>
      <c r="D1968">
        <v>48</v>
      </c>
      <c r="E1968" t="s">
        <v>1680</v>
      </c>
      <c r="F1968">
        <v>2592</v>
      </c>
      <c r="G1968">
        <v>1</v>
      </c>
      <c r="H1968" t="s">
        <v>1681</v>
      </c>
    </row>
    <row r="1969" spans="1:8">
      <c r="A1969" t="s">
        <v>1908</v>
      </c>
      <c r="B1969" t="s">
        <v>1672</v>
      </c>
      <c r="C1969">
        <v>24</v>
      </c>
      <c r="D1969">
        <v>96</v>
      </c>
      <c r="E1969" t="s">
        <v>1682</v>
      </c>
      <c r="F1969">
        <v>3888</v>
      </c>
      <c r="G1969">
        <v>1</v>
      </c>
      <c r="H1969" t="s">
        <v>1683</v>
      </c>
    </row>
    <row r="1970" spans="1:8">
      <c r="A1970" t="s">
        <v>1908</v>
      </c>
      <c r="B1970" t="s">
        <v>1672</v>
      </c>
      <c r="C1970">
        <v>32</v>
      </c>
      <c r="D1970">
        <v>64</v>
      </c>
      <c r="E1970" t="s">
        <v>1628</v>
      </c>
      <c r="F1970">
        <v>3456</v>
      </c>
      <c r="G1970">
        <v>1</v>
      </c>
      <c r="H1970" t="s">
        <v>1684</v>
      </c>
    </row>
    <row r="1971" spans="1:8">
      <c r="A1971" t="s">
        <v>1908</v>
      </c>
      <c r="B1971" t="s">
        <v>1672</v>
      </c>
      <c r="C1971">
        <v>32</v>
      </c>
      <c r="D1971">
        <v>128</v>
      </c>
      <c r="E1971" t="s">
        <v>1630</v>
      </c>
      <c r="F1971">
        <v>5184</v>
      </c>
      <c r="G1971">
        <v>1</v>
      </c>
      <c r="H1971" t="s">
        <v>1685</v>
      </c>
    </row>
    <row r="1972" spans="1:8">
      <c r="A1972" t="s">
        <v>1908</v>
      </c>
      <c r="B1972" t="s">
        <v>1672</v>
      </c>
      <c r="C1972">
        <v>48</v>
      </c>
      <c r="D1972">
        <v>96</v>
      </c>
      <c r="E1972" t="s">
        <v>1634</v>
      </c>
      <c r="F1972">
        <v>5184</v>
      </c>
      <c r="G1972">
        <v>1</v>
      </c>
      <c r="H1972" t="s">
        <v>1686</v>
      </c>
    </row>
    <row r="1973" spans="1:8">
      <c r="A1973" t="s">
        <v>1908</v>
      </c>
      <c r="B1973" t="s">
        <v>1672</v>
      </c>
      <c r="C1973">
        <v>48</v>
      </c>
      <c r="D1973">
        <v>192</v>
      </c>
      <c r="E1973" t="s">
        <v>1636</v>
      </c>
      <c r="F1973">
        <v>7776</v>
      </c>
      <c r="G1973">
        <v>1</v>
      </c>
      <c r="H1973" t="s">
        <v>1687</v>
      </c>
    </row>
    <row r="1974" spans="1:8">
      <c r="A1974" t="s">
        <v>1908</v>
      </c>
      <c r="B1974" t="s">
        <v>1672</v>
      </c>
      <c r="C1974">
        <v>64</v>
      </c>
      <c r="D1974">
        <v>256</v>
      </c>
      <c r="E1974" t="s">
        <v>1640</v>
      </c>
      <c r="F1974">
        <v>10368</v>
      </c>
      <c r="G1974">
        <v>1</v>
      </c>
      <c r="H1974" t="s">
        <v>1688</v>
      </c>
    </row>
    <row r="1975" spans="1:8">
      <c r="A1975" t="s">
        <v>1908</v>
      </c>
      <c r="B1975" t="s">
        <v>1782</v>
      </c>
      <c r="C1975">
        <v>1</v>
      </c>
      <c r="D1975">
        <v>1</v>
      </c>
      <c r="E1975" t="s">
        <v>1607</v>
      </c>
      <c r="F1975">
        <v>55</v>
      </c>
      <c r="G1975">
        <v>1</v>
      </c>
      <c r="H1975" t="s">
        <v>1783</v>
      </c>
    </row>
    <row r="1976" spans="1:8">
      <c r="A1976" t="s">
        <v>1908</v>
      </c>
      <c r="B1976" t="s">
        <v>1782</v>
      </c>
      <c r="C1976">
        <v>1</v>
      </c>
      <c r="D1976">
        <v>2</v>
      </c>
      <c r="E1976" t="s">
        <v>1608</v>
      </c>
      <c r="F1976">
        <v>110</v>
      </c>
      <c r="G1976">
        <v>1</v>
      </c>
      <c r="H1976" t="s">
        <v>1784</v>
      </c>
    </row>
    <row r="1977" spans="1:8">
      <c r="A1977" t="s">
        <v>1908</v>
      </c>
      <c r="B1977" t="s">
        <v>1782</v>
      </c>
      <c r="C1977">
        <v>1</v>
      </c>
      <c r="D1977">
        <v>4</v>
      </c>
      <c r="E1977" t="s">
        <v>1610</v>
      </c>
      <c r="F1977">
        <v>162</v>
      </c>
      <c r="G1977">
        <v>1</v>
      </c>
      <c r="H1977" t="s">
        <v>1785</v>
      </c>
    </row>
    <row r="1978" spans="1:8">
      <c r="A1978" t="s">
        <v>1908</v>
      </c>
      <c r="B1978" t="s">
        <v>1782</v>
      </c>
      <c r="C1978">
        <v>2</v>
      </c>
      <c r="D1978">
        <v>4</v>
      </c>
      <c r="E1978" t="s">
        <v>1612</v>
      </c>
      <c r="F1978">
        <v>220</v>
      </c>
      <c r="G1978">
        <v>1</v>
      </c>
      <c r="H1978" t="s">
        <v>1786</v>
      </c>
    </row>
    <row r="1979" spans="1:8">
      <c r="A1979" t="s">
        <v>1908</v>
      </c>
      <c r="B1979" t="s">
        <v>1782</v>
      </c>
      <c r="C1979">
        <v>2</v>
      </c>
      <c r="D1979">
        <v>8</v>
      </c>
      <c r="E1979" t="s">
        <v>1614</v>
      </c>
      <c r="F1979">
        <v>324</v>
      </c>
      <c r="G1979">
        <v>1</v>
      </c>
      <c r="H1979" t="s">
        <v>1787</v>
      </c>
    </row>
    <row r="1980" spans="1:8">
      <c r="A1980" t="s">
        <v>1908</v>
      </c>
      <c r="B1980" t="s">
        <v>1782</v>
      </c>
      <c r="C1980">
        <v>4</v>
      </c>
      <c r="D1980">
        <v>8</v>
      </c>
      <c r="E1980" t="s">
        <v>1616</v>
      </c>
      <c r="F1980">
        <v>432</v>
      </c>
      <c r="G1980">
        <v>1</v>
      </c>
      <c r="H1980" t="s">
        <v>1788</v>
      </c>
    </row>
    <row r="1981" spans="1:8">
      <c r="A1981" t="s">
        <v>1908</v>
      </c>
      <c r="B1981" t="s">
        <v>1782</v>
      </c>
      <c r="C1981">
        <v>4</v>
      </c>
      <c r="D1981">
        <v>16</v>
      </c>
      <c r="E1981" t="s">
        <v>1618</v>
      </c>
      <c r="F1981">
        <v>648</v>
      </c>
      <c r="G1981">
        <v>1</v>
      </c>
      <c r="H1981" t="s">
        <v>1789</v>
      </c>
    </row>
    <row r="1982" spans="1:8">
      <c r="A1982" t="s">
        <v>1908</v>
      </c>
      <c r="B1982" t="s">
        <v>1782</v>
      </c>
      <c r="C1982">
        <v>8</v>
      </c>
      <c r="D1982">
        <v>16</v>
      </c>
      <c r="E1982" t="s">
        <v>1620</v>
      </c>
      <c r="F1982">
        <v>864</v>
      </c>
      <c r="G1982">
        <v>1</v>
      </c>
      <c r="H1982" t="s">
        <v>1790</v>
      </c>
    </row>
    <row r="1983" spans="1:8">
      <c r="A1983" t="s">
        <v>1908</v>
      </c>
      <c r="B1983" t="s">
        <v>1782</v>
      </c>
      <c r="C1983">
        <v>8</v>
      </c>
      <c r="D1983">
        <v>32</v>
      </c>
      <c r="E1983" t="s">
        <v>1622</v>
      </c>
      <c r="F1983">
        <v>1296</v>
      </c>
      <c r="G1983">
        <v>1</v>
      </c>
      <c r="H1983" t="s">
        <v>1791</v>
      </c>
    </row>
    <row r="1984" spans="1:8">
      <c r="A1984" t="s">
        <v>1908</v>
      </c>
      <c r="B1984" t="s">
        <v>1782</v>
      </c>
      <c r="C1984">
        <v>12</v>
      </c>
      <c r="D1984">
        <v>24</v>
      </c>
      <c r="E1984" t="s">
        <v>1769</v>
      </c>
      <c r="F1984">
        <v>1296</v>
      </c>
      <c r="G1984">
        <v>1</v>
      </c>
      <c r="H1984" t="s">
        <v>1792</v>
      </c>
    </row>
    <row r="1985" spans="1:8">
      <c r="A1985" t="s">
        <v>1908</v>
      </c>
      <c r="B1985" t="s">
        <v>1782</v>
      </c>
      <c r="C1985">
        <v>12</v>
      </c>
      <c r="D1985">
        <v>48</v>
      </c>
      <c r="E1985" t="s">
        <v>1793</v>
      </c>
      <c r="F1985">
        <v>1944</v>
      </c>
      <c r="G1985">
        <v>1</v>
      </c>
      <c r="H1985" t="s">
        <v>1794</v>
      </c>
    </row>
    <row r="1986" spans="1:8">
      <c r="A1986" t="s">
        <v>1908</v>
      </c>
      <c r="B1986" t="s">
        <v>1782</v>
      </c>
      <c r="C1986">
        <v>16</v>
      </c>
      <c r="D1986">
        <v>32</v>
      </c>
      <c r="E1986" t="s">
        <v>1624</v>
      </c>
      <c r="F1986">
        <v>1728</v>
      </c>
      <c r="G1986">
        <v>1</v>
      </c>
      <c r="H1986" t="s">
        <v>1795</v>
      </c>
    </row>
    <row r="1987" spans="1:8">
      <c r="A1987" t="s">
        <v>1908</v>
      </c>
      <c r="B1987" t="s">
        <v>1782</v>
      </c>
      <c r="C1987">
        <v>16</v>
      </c>
      <c r="D1987">
        <v>64</v>
      </c>
      <c r="E1987" t="s">
        <v>1626</v>
      </c>
      <c r="F1987">
        <v>2592</v>
      </c>
      <c r="G1987">
        <v>1</v>
      </c>
      <c r="H1987" t="s">
        <v>1796</v>
      </c>
    </row>
    <row r="1988" spans="1:8">
      <c r="A1988" t="s">
        <v>1908</v>
      </c>
      <c r="B1988" t="s">
        <v>1782</v>
      </c>
      <c r="C1988">
        <v>24</v>
      </c>
      <c r="D1988">
        <v>48</v>
      </c>
      <c r="E1988" t="s">
        <v>1680</v>
      </c>
      <c r="F1988">
        <v>2592</v>
      </c>
      <c r="G1988">
        <v>1</v>
      </c>
      <c r="H1988" t="s">
        <v>1797</v>
      </c>
    </row>
    <row r="1989" spans="1:8">
      <c r="A1989" t="s">
        <v>1908</v>
      </c>
      <c r="B1989" t="s">
        <v>1782</v>
      </c>
      <c r="C1989">
        <v>24</v>
      </c>
      <c r="D1989">
        <v>96</v>
      </c>
      <c r="E1989" t="s">
        <v>1682</v>
      </c>
      <c r="F1989">
        <v>3888</v>
      </c>
      <c r="G1989">
        <v>1</v>
      </c>
      <c r="H1989" t="s">
        <v>1798</v>
      </c>
    </row>
    <row r="1990" spans="1:8">
      <c r="A1990" t="s">
        <v>1908</v>
      </c>
      <c r="B1990" t="s">
        <v>1782</v>
      </c>
      <c r="C1990">
        <v>32</v>
      </c>
      <c r="D1990">
        <v>64</v>
      </c>
      <c r="E1990" t="s">
        <v>1628</v>
      </c>
      <c r="F1990">
        <v>3456</v>
      </c>
      <c r="G1990">
        <v>1</v>
      </c>
      <c r="H1990" t="s">
        <v>1799</v>
      </c>
    </row>
    <row r="1991" spans="1:8">
      <c r="A1991" t="s">
        <v>1908</v>
      </c>
      <c r="B1991" t="s">
        <v>1782</v>
      </c>
      <c r="C1991">
        <v>32</v>
      </c>
      <c r="D1991">
        <v>128</v>
      </c>
      <c r="E1991" t="s">
        <v>1630</v>
      </c>
      <c r="F1991">
        <v>5184</v>
      </c>
      <c r="G1991">
        <v>1</v>
      </c>
      <c r="H1991" t="s">
        <v>1800</v>
      </c>
    </row>
    <row r="1992" spans="1:8">
      <c r="A1992" t="s">
        <v>1908</v>
      </c>
      <c r="B1992" t="s">
        <v>1782</v>
      </c>
      <c r="C1992">
        <v>48</v>
      </c>
      <c r="D1992">
        <v>96</v>
      </c>
      <c r="E1992" t="s">
        <v>1634</v>
      </c>
      <c r="F1992">
        <v>5184</v>
      </c>
      <c r="G1992">
        <v>1</v>
      </c>
      <c r="H1992" t="s">
        <v>1802</v>
      </c>
    </row>
    <row r="1993" spans="1:8">
      <c r="A1993" t="s">
        <v>1908</v>
      </c>
      <c r="B1993" t="s">
        <v>1782</v>
      </c>
      <c r="C1993">
        <v>48</v>
      </c>
      <c r="D1993">
        <v>192</v>
      </c>
      <c r="E1993" t="s">
        <v>1636</v>
      </c>
      <c r="F1993">
        <v>7776</v>
      </c>
      <c r="G1993">
        <v>1</v>
      </c>
      <c r="H1993" t="s">
        <v>1803</v>
      </c>
    </row>
    <row r="1994" spans="1:8">
      <c r="A1994" t="s">
        <v>1908</v>
      </c>
      <c r="B1994" t="s">
        <v>1782</v>
      </c>
      <c r="C1994">
        <v>64</v>
      </c>
      <c r="D1994">
        <v>128</v>
      </c>
      <c r="E1994" t="s">
        <v>1659</v>
      </c>
      <c r="F1994">
        <v>6912</v>
      </c>
      <c r="G1994">
        <v>1</v>
      </c>
      <c r="H1994" t="s">
        <v>2207</v>
      </c>
    </row>
    <row r="1995" spans="1:8">
      <c r="A1995" t="s">
        <v>1908</v>
      </c>
      <c r="B1995" t="s">
        <v>1782</v>
      </c>
      <c r="C1995">
        <v>64</v>
      </c>
      <c r="D1995">
        <v>256</v>
      </c>
      <c r="E1995" t="s">
        <v>1640</v>
      </c>
      <c r="F1995">
        <v>10368</v>
      </c>
      <c r="G1995">
        <v>1</v>
      </c>
      <c r="H1995" t="s">
        <v>1804</v>
      </c>
    </row>
    <row r="1996" spans="1:8">
      <c r="A1996" t="s">
        <v>1908</v>
      </c>
      <c r="B1996" t="s">
        <v>1782</v>
      </c>
      <c r="C1996">
        <v>80</v>
      </c>
      <c r="D1996">
        <v>320</v>
      </c>
      <c r="E1996" t="s">
        <v>1719</v>
      </c>
      <c r="F1996">
        <v>12960</v>
      </c>
      <c r="G1996">
        <v>1</v>
      </c>
      <c r="H1996" t="s">
        <v>1805</v>
      </c>
    </row>
    <row r="1997" spans="1:8">
      <c r="A1997" t="s">
        <v>1908</v>
      </c>
      <c r="B1997" t="s">
        <v>1824</v>
      </c>
      <c r="C1997">
        <v>1</v>
      </c>
      <c r="D1997">
        <v>1</v>
      </c>
      <c r="E1997" t="s">
        <v>1607</v>
      </c>
      <c r="F1997">
        <v>55</v>
      </c>
      <c r="G1997">
        <v>1</v>
      </c>
      <c r="H1997" t="s">
        <v>1825</v>
      </c>
    </row>
    <row r="1998" spans="1:8">
      <c r="A1998" t="s">
        <v>1908</v>
      </c>
      <c r="B1998" t="s">
        <v>1824</v>
      </c>
      <c r="C1998">
        <v>1</v>
      </c>
      <c r="D1998">
        <v>2</v>
      </c>
      <c r="E1998" t="s">
        <v>1608</v>
      </c>
      <c r="F1998">
        <v>110</v>
      </c>
      <c r="G1998">
        <v>1</v>
      </c>
      <c r="H1998" t="s">
        <v>1826</v>
      </c>
    </row>
    <row r="1999" spans="1:8">
      <c r="A1999" t="s">
        <v>1908</v>
      </c>
      <c r="B1999" t="s">
        <v>1824</v>
      </c>
      <c r="C1999">
        <v>2</v>
      </c>
      <c r="D1999">
        <v>4</v>
      </c>
      <c r="E1999" t="s">
        <v>1612</v>
      </c>
      <c r="F1999">
        <v>220</v>
      </c>
      <c r="G1999">
        <v>1</v>
      </c>
      <c r="H1999" t="s">
        <v>1831</v>
      </c>
    </row>
    <row r="2000" spans="1:8">
      <c r="A2000" t="s">
        <v>1908</v>
      </c>
      <c r="B2000" t="s">
        <v>1824</v>
      </c>
      <c r="C2000">
        <v>2</v>
      </c>
      <c r="D2000">
        <v>8</v>
      </c>
      <c r="E2000" t="s">
        <v>1614</v>
      </c>
      <c r="F2000">
        <v>360</v>
      </c>
      <c r="G2000">
        <v>1</v>
      </c>
      <c r="H2000" t="s">
        <v>1832</v>
      </c>
    </row>
    <row r="2001" spans="1:8">
      <c r="A2001" t="s">
        <v>1908</v>
      </c>
      <c r="B2001" t="s">
        <v>1824</v>
      </c>
      <c r="C2001">
        <v>4</v>
      </c>
      <c r="D2001">
        <v>8</v>
      </c>
      <c r="E2001" t="s">
        <v>1616</v>
      </c>
      <c r="F2001">
        <v>480</v>
      </c>
      <c r="G2001">
        <v>1</v>
      </c>
      <c r="H2001" t="s">
        <v>1833</v>
      </c>
    </row>
    <row r="2002" spans="1:8">
      <c r="A2002" t="s">
        <v>1908</v>
      </c>
      <c r="B2002" t="s">
        <v>1824</v>
      </c>
      <c r="C2002">
        <v>4</v>
      </c>
      <c r="D2002">
        <v>16</v>
      </c>
      <c r="E2002" t="s">
        <v>1618</v>
      </c>
      <c r="F2002">
        <v>720</v>
      </c>
      <c r="G2002">
        <v>1</v>
      </c>
      <c r="H2002" t="s">
        <v>1834</v>
      </c>
    </row>
    <row r="2003" spans="1:8">
      <c r="A2003" t="s">
        <v>1908</v>
      </c>
      <c r="B2003" t="s">
        <v>1824</v>
      </c>
      <c r="C2003">
        <v>8</v>
      </c>
      <c r="D2003">
        <v>16</v>
      </c>
      <c r="E2003" t="s">
        <v>1620</v>
      </c>
      <c r="F2003">
        <v>960</v>
      </c>
      <c r="G2003">
        <v>1</v>
      </c>
      <c r="H2003" t="s">
        <v>1835</v>
      </c>
    </row>
    <row r="2004" spans="1:8">
      <c r="A2004" t="s">
        <v>1908</v>
      </c>
      <c r="B2004" t="s">
        <v>1824</v>
      </c>
      <c r="C2004">
        <v>8</v>
      </c>
      <c r="D2004">
        <v>32</v>
      </c>
      <c r="E2004" t="s">
        <v>1622</v>
      </c>
      <c r="F2004">
        <v>1440</v>
      </c>
      <c r="G2004">
        <v>1</v>
      </c>
      <c r="H2004" t="s">
        <v>1836</v>
      </c>
    </row>
    <row r="2005" spans="1:8">
      <c r="A2005" t="s">
        <v>1908</v>
      </c>
      <c r="B2005" t="s">
        <v>1824</v>
      </c>
      <c r="C2005">
        <v>12</v>
      </c>
      <c r="D2005">
        <v>24</v>
      </c>
      <c r="E2005" t="s">
        <v>1769</v>
      </c>
      <c r="F2005">
        <v>1440</v>
      </c>
      <c r="G2005">
        <v>1</v>
      </c>
      <c r="H2005" t="s">
        <v>1837</v>
      </c>
    </row>
    <row r="2006" spans="1:8">
      <c r="A2006" t="s">
        <v>1908</v>
      </c>
      <c r="B2006" t="s">
        <v>1824</v>
      </c>
      <c r="C2006">
        <v>12</v>
      </c>
      <c r="D2006">
        <v>48</v>
      </c>
      <c r="E2006" t="s">
        <v>1793</v>
      </c>
      <c r="F2006">
        <v>2160</v>
      </c>
      <c r="G2006">
        <v>1</v>
      </c>
      <c r="H2006" t="s">
        <v>1838</v>
      </c>
    </row>
    <row r="2007" spans="1:8">
      <c r="A2007" t="s">
        <v>1908</v>
      </c>
      <c r="B2007" t="s">
        <v>1824</v>
      </c>
      <c r="C2007">
        <v>16</v>
      </c>
      <c r="D2007">
        <v>32</v>
      </c>
      <c r="E2007" t="s">
        <v>1624</v>
      </c>
      <c r="F2007">
        <v>1920</v>
      </c>
      <c r="G2007">
        <v>1</v>
      </c>
      <c r="H2007" t="s">
        <v>1839</v>
      </c>
    </row>
    <row r="2008" spans="1:8">
      <c r="A2008" t="s">
        <v>1908</v>
      </c>
      <c r="B2008" t="s">
        <v>1824</v>
      </c>
      <c r="C2008">
        <v>16</v>
      </c>
      <c r="D2008">
        <v>64</v>
      </c>
      <c r="E2008" t="s">
        <v>1626</v>
      </c>
      <c r="F2008">
        <v>2880</v>
      </c>
      <c r="G2008">
        <v>1</v>
      </c>
      <c r="H2008" t="s">
        <v>1840</v>
      </c>
    </row>
    <row r="2009" spans="1:8">
      <c r="A2009" t="s">
        <v>1908</v>
      </c>
      <c r="B2009" t="s">
        <v>1824</v>
      </c>
      <c r="C2009">
        <v>24</v>
      </c>
      <c r="D2009">
        <v>48</v>
      </c>
      <c r="E2009" t="s">
        <v>1680</v>
      </c>
      <c r="F2009">
        <v>2880</v>
      </c>
      <c r="G2009">
        <v>1</v>
      </c>
      <c r="H2009" t="s">
        <v>1841</v>
      </c>
    </row>
    <row r="2010" spans="1:8">
      <c r="A2010" t="s">
        <v>1908</v>
      </c>
      <c r="B2010" t="s">
        <v>1824</v>
      </c>
      <c r="C2010">
        <v>24</v>
      </c>
      <c r="D2010">
        <v>96</v>
      </c>
      <c r="E2010" t="s">
        <v>1682</v>
      </c>
      <c r="F2010">
        <v>4320</v>
      </c>
      <c r="G2010">
        <v>1</v>
      </c>
      <c r="H2010" t="s">
        <v>1842</v>
      </c>
    </row>
    <row r="2011" spans="1:8">
      <c r="A2011" t="s">
        <v>1908</v>
      </c>
      <c r="B2011" t="s">
        <v>1824</v>
      </c>
      <c r="C2011">
        <v>32</v>
      </c>
      <c r="D2011">
        <v>64</v>
      </c>
      <c r="E2011" t="s">
        <v>1628</v>
      </c>
      <c r="F2011">
        <v>3840</v>
      </c>
      <c r="G2011">
        <v>1</v>
      </c>
      <c r="H2011" t="s">
        <v>1843</v>
      </c>
    </row>
    <row r="2012" spans="1:8">
      <c r="A2012" t="s">
        <v>1908</v>
      </c>
      <c r="B2012" t="s">
        <v>1824</v>
      </c>
      <c r="C2012">
        <v>32</v>
      </c>
      <c r="D2012">
        <v>128</v>
      </c>
      <c r="E2012" t="s">
        <v>1630</v>
      </c>
      <c r="F2012">
        <v>5760</v>
      </c>
      <c r="G2012">
        <v>1</v>
      </c>
      <c r="H2012" t="s">
        <v>1844</v>
      </c>
    </row>
    <row r="2013" spans="1:8">
      <c r="A2013" t="s">
        <v>1908</v>
      </c>
      <c r="B2013" t="s">
        <v>1824</v>
      </c>
      <c r="C2013">
        <v>56</v>
      </c>
      <c r="D2013">
        <v>224</v>
      </c>
      <c r="E2013" t="s">
        <v>1845</v>
      </c>
      <c r="F2013">
        <v>10080</v>
      </c>
      <c r="G2013">
        <v>1</v>
      </c>
      <c r="H2013" t="s">
        <v>1846</v>
      </c>
    </row>
    <row r="2014" spans="1:8">
      <c r="A2014" t="s">
        <v>1908</v>
      </c>
      <c r="B2014" t="s">
        <v>1914</v>
      </c>
      <c r="C2014">
        <v>1</v>
      </c>
      <c r="D2014">
        <v>8</v>
      </c>
      <c r="E2014" t="s">
        <v>1887</v>
      </c>
      <c r="F2014">
        <v>242</v>
      </c>
      <c r="G2014">
        <v>1</v>
      </c>
      <c r="H2014" t="s">
        <v>1915</v>
      </c>
    </row>
    <row r="2015" spans="1:8">
      <c r="A2015" t="s">
        <v>1908</v>
      </c>
      <c r="B2015" t="s">
        <v>1914</v>
      </c>
      <c r="C2015">
        <v>2</v>
      </c>
      <c r="D2015">
        <v>16</v>
      </c>
      <c r="E2015" t="s">
        <v>1916</v>
      </c>
      <c r="F2015">
        <v>484</v>
      </c>
      <c r="G2015">
        <v>1</v>
      </c>
      <c r="H2015" t="s">
        <v>1917</v>
      </c>
    </row>
    <row r="2016" spans="1:8">
      <c r="A2016" t="s">
        <v>1908</v>
      </c>
      <c r="B2016" t="s">
        <v>1914</v>
      </c>
      <c r="C2016">
        <v>4</v>
      </c>
      <c r="D2016">
        <v>32</v>
      </c>
      <c r="E2016" t="s">
        <v>1891</v>
      </c>
      <c r="F2016">
        <v>968</v>
      </c>
      <c r="G2016">
        <v>1</v>
      </c>
      <c r="H2016" t="s">
        <v>1918</v>
      </c>
    </row>
    <row r="2017" spans="1:8">
      <c r="A2017" t="s">
        <v>1908</v>
      </c>
      <c r="B2017" t="s">
        <v>1914</v>
      </c>
      <c r="C2017">
        <v>8</v>
      </c>
      <c r="D2017">
        <v>64</v>
      </c>
      <c r="E2017" t="s">
        <v>1893</v>
      </c>
      <c r="F2017">
        <v>1936</v>
      </c>
      <c r="G2017">
        <v>1</v>
      </c>
      <c r="H2017" t="s">
        <v>1919</v>
      </c>
    </row>
    <row r="2018" spans="1:8">
      <c r="A2018" t="s">
        <v>1908</v>
      </c>
      <c r="B2018" t="s">
        <v>1914</v>
      </c>
      <c r="C2018">
        <v>12</v>
      </c>
      <c r="D2018">
        <v>96</v>
      </c>
      <c r="E2018" t="s">
        <v>1920</v>
      </c>
      <c r="F2018">
        <v>2904</v>
      </c>
      <c r="G2018">
        <v>1</v>
      </c>
      <c r="H2018" t="s">
        <v>1921</v>
      </c>
    </row>
    <row r="2019" spans="1:8">
      <c r="A2019" t="s">
        <v>1908</v>
      </c>
      <c r="B2019" t="s">
        <v>1914</v>
      </c>
      <c r="C2019">
        <v>16</v>
      </c>
      <c r="D2019">
        <v>128</v>
      </c>
      <c r="E2019" t="s">
        <v>1895</v>
      </c>
      <c r="F2019">
        <v>3872</v>
      </c>
      <c r="G2019">
        <v>1</v>
      </c>
      <c r="H2019" t="s">
        <v>1922</v>
      </c>
    </row>
    <row r="2020" spans="1:8">
      <c r="A2020" t="s">
        <v>1908</v>
      </c>
      <c r="B2020" t="s">
        <v>1914</v>
      </c>
      <c r="C2020">
        <v>24</v>
      </c>
      <c r="D2020">
        <v>192</v>
      </c>
      <c r="E2020" t="s">
        <v>1965</v>
      </c>
      <c r="F2020">
        <v>5808</v>
      </c>
      <c r="G2020">
        <v>1</v>
      </c>
      <c r="H2020" t="s">
        <v>2190</v>
      </c>
    </row>
    <row r="2021" spans="1:8">
      <c r="A2021" t="s">
        <v>1908</v>
      </c>
      <c r="B2021" t="s">
        <v>1914</v>
      </c>
      <c r="C2021">
        <v>32</v>
      </c>
      <c r="D2021">
        <v>256</v>
      </c>
      <c r="E2021" t="s">
        <v>1897</v>
      </c>
      <c r="F2021">
        <v>7744</v>
      </c>
      <c r="G2021">
        <v>1</v>
      </c>
      <c r="H2021" t="s">
        <v>1924</v>
      </c>
    </row>
    <row r="2022" spans="1:8">
      <c r="A2022" t="s">
        <v>1908</v>
      </c>
      <c r="B2022" t="s">
        <v>1957</v>
      </c>
      <c r="C2022">
        <v>1</v>
      </c>
      <c r="D2022">
        <v>8</v>
      </c>
      <c r="E2022" t="s">
        <v>1887</v>
      </c>
      <c r="F2022">
        <v>236.5</v>
      </c>
      <c r="G2022">
        <v>1</v>
      </c>
      <c r="H2022" t="s">
        <v>1958</v>
      </c>
    </row>
    <row r="2023" spans="1:8">
      <c r="A2023" t="s">
        <v>1908</v>
      </c>
      <c r="B2023" t="s">
        <v>1957</v>
      </c>
      <c r="C2023">
        <v>2</v>
      </c>
      <c r="D2023">
        <v>16</v>
      </c>
      <c r="E2023" t="s">
        <v>1916</v>
      </c>
      <c r="F2023">
        <v>473</v>
      </c>
      <c r="G2023">
        <v>1</v>
      </c>
      <c r="H2023" t="s">
        <v>1959</v>
      </c>
    </row>
    <row r="2024" spans="1:8">
      <c r="A2024" t="s">
        <v>1908</v>
      </c>
      <c r="B2024" t="s">
        <v>1957</v>
      </c>
      <c r="C2024">
        <v>4</v>
      </c>
      <c r="D2024">
        <v>32</v>
      </c>
      <c r="E2024" t="s">
        <v>1891</v>
      </c>
      <c r="F2024">
        <v>946</v>
      </c>
      <c r="G2024">
        <v>1</v>
      </c>
      <c r="H2024" t="s">
        <v>1961</v>
      </c>
    </row>
    <row r="2025" spans="1:8">
      <c r="A2025" t="s">
        <v>1908</v>
      </c>
      <c r="B2025" t="s">
        <v>1957</v>
      </c>
      <c r="C2025">
        <v>8</v>
      </c>
      <c r="D2025">
        <v>64</v>
      </c>
      <c r="E2025" t="s">
        <v>1893</v>
      </c>
      <c r="F2025">
        <v>1892</v>
      </c>
      <c r="G2025">
        <v>1</v>
      </c>
      <c r="H2025" t="s">
        <v>1962</v>
      </c>
    </row>
    <row r="2026" spans="1:8">
      <c r="A2026" t="s">
        <v>1908</v>
      </c>
      <c r="B2026" t="s">
        <v>1957</v>
      </c>
      <c r="C2026">
        <v>12</v>
      </c>
      <c r="D2026">
        <v>96</v>
      </c>
      <c r="E2026" t="s">
        <v>1920</v>
      </c>
      <c r="F2026">
        <v>2838</v>
      </c>
      <c r="G2026">
        <v>1</v>
      </c>
      <c r="H2026" t="s">
        <v>1963</v>
      </c>
    </row>
    <row r="2027" spans="1:8">
      <c r="A2027" t="s">
        <v>1908</v>
      </c>
      <c r="B2027" t="s">
        <v>1957</v>
      </c>
      <c r="C2027">
        <v>16</v>
      </c>
      <c r="D2027">
        <v>128</v>
      </c>
      <c r="E2027" t="s">
        <v>1895</v>
      </c>
      <c r="F2027">
        <v>3784</v>
      </c>
      <c r="G2027">
        <v>1</v>
      </c>
      <c r="H2027" t="s">
        <v>1964</v>
      </c>
    </row>
    <row r="2028" spans="1:8">
      <c r="A2028" t="s">
        <v>1908</v>
      </c>
      <c r="B2028" t="s">
        <v>1957</v>
      </c>
      <c r="C2028">
        <v>24</v>
      </c>
      <c r="D2028">
        <v>192</v>
      </c>
      <c r="E2028" t="s">
        <v>1965</v>
      </c>
      <c r="F2028">
        <v>5676</v>
      </c>
      <c r="G2028">
        <v>1</v>
      </c>
      <c r="H2028" t="s">
        <v>1966</v>
      </c>
    </row>
    <row r="2029" spans="1:8">
      <c r="A2029" t="s">
        <v>1908</v>
      </c>
      <c r="B2029" t="s">
        <v>1957</v>
      </c>
      <c r="C2029">
        <v>32</v>
      </c>
      <c r="D2029">
        <v>256</v>
      </c>
      <c r="E2029" t="s">
        <v>1897</v>
      </c>
      <c r="F2029">
        <v>7568</v>
      </c>
      <c r="G2029">
        <v>1</v>
      </c>
      <c r="H2029" t="s">
        <v>1967</v>
      </c>
    </row>
    <row r="2030" spans="1:8">
      <c r="A2030" t="s">
        <v>1908</v>
      </c>
      <c r="B2030" t="s">
        <v>1957</v>
      </c>
      <c r="C2030">
        <v>48</v>
      </c>
      <c r="D2030">
        <v>384</v>
      </c>
      <c r="E2030" t="s">
        <v>1912</v>
      </c>
      <c r="F2030">
        <v>11352</v>
      </c>
      <c r="G2030">
        <v>1</v>
      </c>
      <c r="H2030" t="s">
        <v>1968</v>
      </c>
    </row>
    <row r="2031" spans="1:8">
      <c r="A2031" t="s">
        <v>1908</v>
      </c>
      <c r="B2031" t="s">
        <v>1957</v>
      </c>
      <c r="C2031">
        <v>56</v>
      </c>
      <c r="D2031">
        <v>448</v>
      </c>
      <c r="E2031" t="s">
        <v>1969</v>
      </c>
      <c r="F2031">
        <v>13244</v>
      </c>
      <c r="G2031">
        <v>1</v>
      </c>
      <c r="H2031" t="s">
        <v>1970</v>
      </c>
    </row>
    <row r="2032" spans="1:8">
      <c r="A2032" t="s">
        <v>1908</v>
      </c>
      <c r="B2032" t="s">
        <v>2035</v>
      </c>
      <c r="C2032">
        <v>4</v>
      </c>
      <c r="D2032">
        <v>8</v>
      </c>
      <c r="E2032" t="s">
        <v>1616</v>
      </c>
      <c r="F2032">
        <v>560</v>
      </c>
      <c r="G2032">
        <v>1</v>
      </c>
      <c r="H2032" t="s">
        <v>2036</v>
      </c>
    </row>
    <row r="2033" spans="1:8">
      <c r="A2033" t="s">
        <v>1908</v>
      </c>
      <c r="B2033" t="s">
        <v>2035</v>
      </c>
      <c r="C2033">
        <v>4</v>
      </c>
      <c r="D2033">
        <v>16</v>
      </c>
      <c r="E2033" t="s">
        <v>1618</v>
      </c>
      <c r="F2033">
        <v>840</v>
      </c>
      <c r="G2033">
        <v>1</v>
      </c>
      <c r="H2033" t="s">
        <v>2038</v>
      </c>
    </row>
    <row r="2034" spans="1:8">
      <c r="A2034" t="s">
        <v>1908</v>
      </c>
      <c r="B2034" t="s">
        <v>2035</v>
      </c>
      <c r="C2034">
        <v>8</v>
      </c>
      <c r="D2034">
        <v>16</v>
      </c>
      <c r="E2034" t="s">
        <v>1620</v>
      </c>
      <c r="F2034">
        <v>1120</v>
      </c>
      <c r="G2034">
        <v>1</v>
      </c>
      <c r="H2034" t="s">
        <v>2039</v>
      </c>
    </row>
    <row r="2035" spans="1:8">
      <c r="A2035" t="s">
        <v>1908</v>
      </c>
      <c r="B2035" t="s">
        <v>2035</v>
      </c>
      <c r="C2035">
        <v>8</v>
      </c>
      <c r="D2035">
        <v>32</v>
      </c>
      <c r="E2035" t="s">
        <v>1622</v>
      </c>
      <c r="F2035">
        <v>1680</v>
      </c>
      <c r="G2035">
        <v>1</v>
      </c>
      <c r="H2035" t="s">
        <v>2040</v>
      </c>
    </row>
    <row r="2036" spans="1:8">
      <c r="A2036" t="s">
        <v>1908</v>
      </c>
      <c r="B2036" t="s">
        <v>2035</v>
      </c>
      <c r="C2036">
        <v>16</v>
      </c>
      <c r="D2036">
        <v>32</v>
      </c>
      <c r="E2036" t="s">
        <v>1624</v>
      </c>
      <c r="F2036">
        <v>2240</v>
      </c>
      <c r="G2036">
        <v>1</v>
      </c>
      <c r="H2036" t="s">
        <v>2041</v>
      </c>
    </row>
    <row r="2037" spans="1:8">
      <c r="A2037" t="s">
        <v>1908</v>
      </c>
      <c r="B2037" t="s">
        <v>2035</v>
      </c>
      <c r="C2037">
        <v>16</v>
      </c>
      <c r="D2037">
        <v>64</v>
      </c>
      <c r="E2037" t="s">
        <v>1626</v>
      </c>
      <c r="F2037">
        <v>3360</v>
      </c>
      <c r="G2037">
        <v>1</v>
      </c>
      <c r="H2037" t="s">
        <v>2042</v>
      </c>
    </row>
    <row r="2038" spans="1:8">
      <c r="A2038" t="s">
        <v>1908</v>
      </c>
      <c r="B2038" t="s">
        <v>2035</v>
      </c>
      <c r="C2038">
        <v>32</v>
      </c>
      <c r="D2038">
        <v>64</v>
      </c>
      <c r="E2038" t="s">
        <v>1628</v>
      </c>
      <c r="F2038">
        <v>4480</v>
      </c>
      <c r="G2038">
        <v>1</v>
      </c>
      <c r="H2038" t="s">
        <v>2043</v>
      </c>
    </row>
    <row r="2039" spans="1:8">
      <c r="A2039" t="s">
        <v>1908</v>
      </c>
      <c r="B2039" t="s">
        <v>2035</v>
      </c>
      <c r="C2039">
        <v>32</v>
      </c>
      <c r="D2039">
        <v>128</v>
      </c>
      <c r="E2039" t="s">
        <v>1630</v>
      </c>
      <c r="F2039">
        <v>6720</v>
      </c>
      <c r="G2039">
        <v>1</v>
      </c>
      <c r="H2039" t="s">
        <v>2044</v>
      </c>
    </row>
    <row r="2040" spans="1:8">
      <c r="A2040" t="s">
        <v>1908</v>
      </c>
      <c r="B2040" t="s">
        <v>2035</v>
      </c>
      <c r="C2040">
        <v>48</v>
      </c>
      <c r="D2040">
        <v>160</v>
      </c>
      <c r="E2040" t="s">
        <v>2205</v>
      </c>
      <c r="F2040">
        <v>8960</v>
      </c>
      <c r="G2040">
        <v>1</v>
      </c>
      <c r="H2040" t="s">
        <v>2206</v>
      </c>
    </row>
    <row r="2041" spans="1:8">
      <c r="A2041" t="s">
        <v>1908</v>
      </c>
      <c r="B2041" t="s">
        <v>2045</v>
      </c>
      <c r="C2041">
        <v>4</v>
      </c>
      <c r="D2041">
        <v>8</v>
      </c>
      <c r="E2041" t="s">
        <v>1616</v>
      </c>
      <c r="F2041">
        <v>560</v>
      </c>
      <c r="G2041">
        <v>1</v>
      </c>
      <c r="H2041" t="s">
        <v>2046</v>
      </c>
    </row>
    <row r="2042" spans="1:8">
      <c r="A2042" t="s">
        <v>1908</v>
      </c>
      <c r="B2042" t="s">
        <v>2045</v>
      </c>
      <c r="C2042">
        <v>4</v>
      </c>
      <c r="D2042">
        <v>16</v>
      </c>
      <c r="E2042" t="s">
        <v>1618</v>
      </c>
      <c r="F2042">
        <v>840</v>
      </c>
      <c r="G2042">
        <v>1</v>
      </c>
      <c r="H2042" t="s">
        <v>2047</v>
      </c>
    </row>
    <row r="2043" spans="1:8">
      <c r="A2043" t="s">
        <v>1908</v>
      </c>
      <c r="B2043" t="s">
        <v>2045</v>
      </c>
      <c r="C2043">
        <v>8</v>
      </c>
      <c r="D2043">
        <v>16</v>
      </c>
      <c r="E2043" t="s">
        <v>1620</v>
      </c>
      <c r="F2043">
        <v>1120</v>
      </c>
      <c r="G2043">
        <v>1</v>
      </c>
      <c r="H2043" t="s">
        <v>2048</v>
      </c>
    </row>
    <row r="2044" spans="1:8">
      <c r="A2044" t="s">
        <v>1908</v>
      </c>
      <c r="B2044" t="s">
        <v>2045</v>
      </c>
      <c r="C2044">
        <v>8</v>
      </c>
      <c r="D2044">
        <v>32</v>
      </c>
      <c r="E2044" t="s">
        <v>1622</v>
      </c>
      <c r="F2044">
        <v>1680</v>
      </c>
      <c r="G2044">
        <v>1</v>
      </c>
      <c r="H2044" t="s">
        <v>2049</v>
      </c>
    </row>
    <row r="2045" spans="1:8">
      <c r="A2045" t="s">
        <v>1908</v>
      </c>
      <c r="B2045" t="s">
        <v>2045</v>
      </c>
      <c r="C2045">
        <v>16</v>
      </c>
      <c r="D2045">
        <v>32</v>
      </c>
      <c r="E2045" t="s">
        <v>1624</v>
      </c>
      <c r="F2045">
        <v>2240</v>
      </c>
      <c r="G2045">
        <v>1</v>
      </c>
      <c r="H2045" t="s">
        <v>2050</v>
      </c>
    </row>
    <row r="2046" spans="1:8">
      <c r="A2046" t="s">
        <v>1908</v>
      </c>
      <c r="B2046" t="s">
        <v>2045</v>
      </c>
      <c r="C2046">
        <v>16</v>
      </c>
      <c r="D2046">
        <v>64</v>
      </c>
      <c r="E2046" t="s">
        <v>1626</v>
      </c>
      <c r="F2046">
        <v>3360</v>
      </c>
      <c r="G2046">
        <v>1</v>
      </c>
      <c r="H2046" t="s">
        <v>2051</v>
      </c>
    </row>
    <row r="2047" spans="1:8">
      <c r="A2047" t="s">
        <v>1908</v>
      </c>
      <c r="B2047" t="s">
        <v>2045</v>
      </c>
      <c r="C2047">
        <v>32</v>
      </c>
      <c r="D2047">
        <v>96</v>
      </c>
      <c r="E2047" t="s">
        <v>2053</v>
      </c>
      <c r="F2047">
        <v>5600</v>
      </c>
      <c r="G2047">
        <v>1</v>
      </c>
      <c r="H2047" t="s">
        <v>2054</v>
      </c>
    </row>
    <row r="2048" spans="1:8">
      <c r="A2048" t="s">
        <v>1908</v>
      </c>
      <c r="B2048" t="s">
        <v>2060</v>
      </c>
      <c r="C2048">
        <v>8</v>
      </c>
      <c r="D2048">
        <v>32</v>
      </c>
      <c r="E2048" t="s">
        <v>1622</v>
      </c>
      <c r="F2048">
        <v>3750</v>
      </c>
      <c r="G2048">
        <v>1</v>
      </c>
      <c r="H2048" t="s">
        <v>2062</v>
      </c>
    </row>
    <row r="2049" spans="1:8">
      <c r="A2049" t="s">
        <v>1908</v>
      </c>
      <c r="B2049" t="s">
        <v>2060</v>
      </c>
      <c r="C2049">
        <v>20</v>
      </c>
      <c r="D2049">
        <v>80</v>
      </c>
      <c r="E2049" t="s">
        <v>2065</v>
      </c>
      <c r="F2049">
        <v>6000</v>
      </c>
      <c r="G2049">
        <v>1</v>
      </c>
      <c r="H2049" t="s">
        <v>2066</v>
      </c>
    </row>
    <row r="2050" spans="1:8">
      <c r="A2050" t="s">
        <v>1908</v>
      </c>
      <c r="B2050" t="s">
        <v>2060</v>
      </c>
      <c r="C2050">
        <v>32</v>
      </c>
      <c r="D2050">
        <v>128</v>
      </c>
      <c r="E2050" t="s">
        <v>1630</v>
      </c>
      <c r="F2050">
        <v>8250</v>
      </c>
      <c r="G2050">
        <v>1</v>
      </c>
      <c r="H2050" t="s">
        <v>2067</v>
      </c>
    </row>
    <row r="2051" spans="1:8">
      <c r="A2051" t="s">
        <v>1908</v>
      </c>
      <c r="B2051" t="s">
        <v>2060</v>
      </c>
      <c r="C2051">
        <v>40</v>
      </c>
      <c r="D2051">
        <v>160</v>
      </c>
      <c r="E2051" t="s">
        <v>2068</v>
      </c>
      <c r="F2051">
        <v>12000</v>
      </c>
      <c r="G2051">
        <v>1</v>
      </c>
      <c r="H2051" t="s">
        <v>2069</v>
      </c>
    </row>
    <row r="2052" spans="1:8">
      <c r="A2052" t="s">
        <v>1908</v>
      </c>
      <c r="B2052" t="s">
        <v>2060</v>
      </c>
      <c r="C2052">
        <v>80</v>
      </c>
      <c r="D2052">
        <v>320</v>
      </c>
      <c r="E2052" t="s">
        <v>1719</v>
      </c>
      <c r="F2052">
        <v>24000</v>
      </c>
      <c r="G2052">
        <v>1</v>
      </c>
      <c r="H2052" t="s">
        <v>2070</v>
      </c>
    </row>
    <row r="2053" spans="1:8">
      <c r="A2053" t="s">
        <v>1908</v>
      </c>
      <c r="B2053" t="s">
        <v>2087</v>
      </c>
      <c r="C2053">
        <v>10</v>
      </c>
      <c r="D2053">
        <v>40</v>
      </c>
      <c r="E2053" t="s">
        <v>2063</v>
      </c>
      <c r="F2053">
        <v>10062.5</v>
      </c>
      <c r="G2053">
        <v>1</v>
      </c>
      <c r="H2053" t="s">
        <v>2088</v>
      </c>
    </row>
    <row r="2054" spans="1:8">
      <c r="A2054" t="s">
        <v>1908</v>
      </c>
      <c r="B2054" t="s">
        <v>2087</v>
      </c>
      <c r="C2054">
        <v>20</v>
      </c>
      <c r="D2054">
        <v>80</v>
      </c>
      <c r="E2054" t="s">
        <v>2065</v>
      </c>
      <c r="F2054">
        <v>20125</v>
      </c>
      <c r="G2054">
        <v>1</v>
      </c>
      <c r="H2054" t="s">
        <v>2089</v>
      </c>
    </row>
    <row r="2055" spans="1:8">
      <c r="A2055" t="s">
        <v>1908</v>
      </c>
      <c r="B2055" t="s">
        <v>2087</v>
      </c>
      <c r="C2055">
        <v>40</v>
      </c>
      <c r="D2055">
        <v>160</v>
      </c>
      <c r="E2055" t="s">
        <v>2068</v>
      </c>
      <c r="F2055">
        <v>40250</v>
      </c>
      <c r="G2055">
        <v>1</v>
      </c>
      <c r="H2055" t="s">
        <v>2090</v>
      </c>
    </row>
    <row r="2056" spans="1:8">
      <c r="A2056" t="s">
        <v>1908</v>
      </c>
      <c r="B2056" t="s">
        <v>2087</v>
      </c>
      <c r="C2056">
        <v>80</v>
      </c>
      <c r="D2056">
        <v>320</v>
      </c>
      <c r="E2056" t="s">
        <v>1719</v>
      </c>
      <c r="F2056">
        <v>80500</v>
      </c>
      <c r="G2056">
        <v>1</v>
      </c>
      <c r="H2056" t="s">
        <v>2091</v>
      </c>
    </row>
    <row r="2057" spans="1:8">
      <c r="A2057" t="s">
        <v>1908</v>
      </c>
      <c r="B2057" t="s">
        <v>2133</v>
      </c>
      <c r="C2057">
        <v>96</v>
      </c>
      <c r="D2057">
        <v>384</v>
      </c>
      <c r="E2057" t="s">
        <v>1723</v>
      </c>
      <c r="F2057">
        <v>18280</v>
      </c>
      <c r="G2057">
        <v>1</v>
      </c>
      <c r="H2057" t="s">
        <v>2134</v>
      </c>
    </row>
    <row r="2058" spans="1:8">
      <c r="A2058" t="s">
        <v>1923</v>
      </c>
      <c r="B2058" t="s">
        <v>1672</v>
      </c>
      <c r="C2058">
        <v>1</v>
      </c>
      <c r="D2058">
        <v>1</v>
      </c>
      <c r="E2058" t="s">
        <v>1607</v>
      </c>
      <c r="F2058">
        <v>70</v>
      </c>
      <c r="G2058">
        <v>1</v>
      </c>
      <c r="H2058" t="s">
        <v>2165</v>
      </c>
    </row>
    <row r="2059" spans="1:8">
      <c r="A2059" t="s">
        <v>1923</v>
      </c>
      <c r="B2059" t="s">
        <v>1672</v>
      </c>
      <c r="C2059">
        <v>1</v>
      </c>
      <c r="D2059">
        <v>2</v>
      </c>
      <c r="E2059" t="s">
        <v>1608</v>
      </c>
      <c r="F2059">
        <v>120</v>
      </c>
      <c r="G2059">
        <v>1</v>
      </c>
      <c r="H2059" t="s">
        <v>1673</v>
      </c>
    </row>
    <row r="2060" spans="1:8">
      <c r="A2060" t="s">
        <v>1923</v>
      </c>
      <c r="B2060" t="s">
        <v>1672</v>
      </c>
      <c r="C2060">
        <v>1</v>
      </c>
      <c r="D2060">
        <v>4</v>
      </c>
      <c r="E2060" t="s">
        <v>1610</v>
      </c>
      <c r="F2060">
        <v>204</v>
      </c>
      <c r="G2060">
        <v>1</v>
      </c>
      <c r="H2060" t="s">
        <v>1674</v>
      </c>
    </row>
    <row r="2061" spans="1:8">
      <c r="A2061" t="s">
        <v>1923</v>
      </c>
      <c r="B2061" t="s">
        <v>1672</v>
      </c>
      <c r="C2061">
        <v>2</v>
      </c>
      <c r="D2061">
        <v>4</v>
      </c>
      <c r="E2061" t="s">
        <v>1612</v>
      </c>
      <c r="F2061">
        <v>240</v>
      </c>
      <c r="G2061">
        <v>1</v>
      </c>
      <c r="H2061" t="s">
        <v>82</v>
      </c>
    </row>
    <row r="2062" spans="1:8">
      <c r="A2062" t="s">
        <v>1923</v>
      </c>
      <c r="B2062" t="s">
        <v>1672</v>
      </c>
      <c r="C2062">
        <v>2</v>
      </c>
      <c r="D2062">
        <v>8</v>
      </c>
      <c r="E2062" t="s">
        <v>1614</v>
      </c>
      <c r="F2062">
        <v>408</v>
      </c>
      <c r="G2062">
        <v>1</v>
      </c>
      <c r="H2062" t="s">
        <v>80</v>
      </c>
    </row>
    <row r="2063" spans="1:8">
      <c r="A2063" t="s">
        <v>1923</v>
      </c>
      <c r="B2063" t="s">
        <v>1672</v>
      </c>
      <c r="C2063">
        <v>4</v>
      </c>
      <c r="D2063">
        <v>8</v>
      </c>
      <c r="E2063" t="s">
        <v>1616</v>
      </c>
      <c r="F2063">
        <v>544</v>
      </c>
      <c r="G2063">
        <v>1</v>
      </c>
      <c r="H2063" t="s">
        <v>1675</v>
      </c>
    </row>
    <row r="2064" spans="1:8">
      <c r="A2064" t="s">
        <v>1923</v>
      </c>
      <c r="B2064" t="s">
        <v>1672</v>
      </c>
      <c r="C2064">
        <v>4</v>
      </c>
      <c r="D2064">
        <v>16</v>
      </c>
      <c r="E2064" t="s">
        <v>1618</v>
      </c>
      <c r="F2064">
        <v>816</v>
      </c>
      <c r="G2064">
        <v>1</v>
      </c>
      <c r="H2064" t="s">
        <v>70</v>
      </c>
    </row>
    <row r="2065" spans="1:8">
      <c r="A2065" t="s">
        <v>1923</v>
      </c>
      <c r="B2065" t="s">
        <v>1672</v>
      </c>
      <c r="C2065">
        <v>8</v>
      </c>
      <c r="D2065">
        <v>16</v>
      </c>
      <c r="E2065" t="s">
        <v>1620</v>
      </c>
      <c r="F2065">
        <v>1088</v>
      </c>
      <c r="G2065">
        <v>1</v>
      </c>
      <c r="H2065" t="s">
        <v>1676</v>
      </c>
    </row>
    <row r="2066" spans="1:8">
      <c r="A2066" t="s">
        <v>1923</v>
      </c>
      <c r="B2066" t="s">
        <v>1672</v>
      </c>
      <c r="C2066">
        <v>8</v>
      </c>
      <c r="D2066">
        <v>32</v>
      </c>
      <c r="E2066" t="s">
        <v>1622</v>
      </c>
      <c r="F2066">
        <v>1632</v>
      </c>
      <c r="G2066">
        <v>1</v>
      </c>
      <c r="H2066" t="s">
        <v>1677</v>
      </c>
    </row>
    <row r="2067" spans="1:8">
      <c r="A2067" t="s">
        <v>1923</v>
      </c>
      <c r="B2067" t="s">
        <v>1672</v>
      </c>
      <c r="C2067">
        <v>16</v>
      </c>
      <c r="D2067">
        <v>32</v>
      </c>
      <c r="E2067" t="s">
        <v>1624</v>
      </c>
      <c r="F2067">
        <v>2176</v>
      </c>
      <c r="G2067">
        <v>1</v>
      </c>
      <c r="H2067" t="s">
        <v>1678</v>
      </c>
    </row>
    <row r="2068" spans="1:8">
      <c r="A2068" t="s">
        <v>1923</v>
      </c>
      <c r="B2068" t="s">
        <v>1672</v>
      </c>
      <c r="C2068">
        <v>16</v>
      </c>
      <c r="D2068">
        <v>64</v>
      </c>
      <c r="E2068" t="s">
        <v>1626</v>
      </c>
      <c r="F2068">
        <v>3264</v>
      </c>
      <c r="G2068">
        <v>1</v>
      </c>
      <c r="H2068" t="s">
        <v>1679</v>
      </c>
    </row>
    <row r="2069" spans="1:8">
      <c r="A2069" t="s">
        <v>1923</v>
      </c>
      <c r="B2069" t="s">
        <v>1672</v>
      </c>
      <c r="C2069">
        <v>24</v>
      </c>
      <c r="D2069">
        <v>48</v>
      </c>
      <c r="E2069" t="s">
        <v>1680</v>
      </c>
      <c r="F2069">
        <v>3264</v>
      </c>
      <c r="G2069">
        <v>1</v>
      </c>
      <c r="H2069" t="s">
        <v>1681</v>
      </c>
    </row>
    <row r="2070" spans="1:8">
      <c r="A2070" t="s">
        <v>1923</v>
      </c>
      <c r="B2070" t="s">
        <v>1672</v>
      </c>
      <c r="C2070">
        <v>24</v>
      </c>
      <c r="D2070">
        <v>96</v>
      </c>
      <c r="E2070" t="s">
        <v>1682</v>
      </c>
      <c r="F2070">
        <v>4896</v>
      </c>
      <c r="G2070">
        <v>1</v>
      </c>
      <c r="H2070" t="s">
        <v>1683</v>
      </c>
    </row>
    <row r="2071" spans="1:8">
      <c r="A2071" t="s">
        <v>1923</v>
      </c>
      <c r="B2071" t="s">
        <v>1672</v>
      </c>
      <c r="C2071">
        <v>32</v>
      </c>
      <c r="D2071">
        <v>64</v>
      </c>
      <c r="E2071" t="s">
        <v>1628</v>
      </c>
      <c r="F2071">
        <v>4352</v>
      </c>
      <c r="G2071">
        <v>1</v>
      </c>
      <c r="H2071" t="s">
        <v>1684</v>
      </c>
    </row>
    <row r="2072" spans="1:8">
      <c r="A2072" t="s">
        <v>1923</v>
      </c>
      <c r="B2072" t="s">
        <v>1672</v>
      </c>
      <c r="C2072">
        <v>32</v>
      </c>
      <c r="D2072">
        <v>128</v>
      </c>
      <c r="E2072" t="s">
        <v>1630</v>
      </c>
      <c r="F2072">
        <v>6528</v>
      </c>
      <c r="G2072">
        <v>1</v>
      </c>
      <c r="H2072" t="s">
        <v>1685</v>
      </c>
    </row>
    <row r="2073" spans="1:8">
      <c r="A2073" t="s">
        <v>1923</v>
      </c>
      <c r="B2073" t="s">
        <v>1672</v>
      </c>
      <c r="C2073">
        <v>48</v>
      </c>
      <c r="D2073">
        <v>96</v>
      </c>
      <c r="E2073" t="s">
        <v>1634</v>
      </c>
      <c r="F2073">
        <v>6528</v>
      </c>
      <c r="G2073">
        <v>1</v>
      </c>
      <c r="H2073" t="s">
        <v>1686</v>
      </c>
    </row>
    <row r="2074" spans="1:8">
      <c r="A2074" t="s">
        <v>1923</v>
      </c>
      <c r="B2074" t="s">
        <v>1672</v>
      </c>
      <c r="C2074">
        <v>48</v>
      </c>
      <c r="D2074">
        <v>192</v>
      </c>
      <c r="E2074" t="s">
        <v>1636</v>
      </c>
      <c r="F2074">
        <v>9792</v>
      </c>
      <c r="G2074">
        <v>1</v>
      </c>
      <c r="H2074" t="s">
        <v>1687</v>
      </c>
    </row>
    <row r="2075" spans="1:8">
      <c r="A2075" t="s">
        <v>1923</v>
      </c>
      <c r="B2075" t="s">
        <v>1672</v>
      </c>
      <c r="C2075">
        <v>64</v>
      </c>
      <c r="D2075">
        <v>256</v>
      </c>
      <c r="E2075" t="s">
        <v>1640</v>
      </c>
      <c r="F2075">
        <v>13056</v>
      </c>
      <c r="G2075">
        <v>1</v>
      </c>
      <c r="H2075" t="s">
        <v>1688</v>
      </c>
    </row>
    <row r="2076" spans="1:8">
      <c r="A2076" t="s">
        <v>1923</v>
      </c>
      <c r="B2076" t="s">
        <v>1914</v>
      </c>
      <c r="C2076">
        <v>1</v>
      </c>
      <c r="D2076">
        <v>8</v>
      </c>
      <c r="E2076" t="s">
        <v>1887</v>
      </c>
      <c r="F2076">
        <v>231</v>
      </c>
      <c r="G2076">
        <v>1</v>
      </c>
      <c r="H2076" t="s">
        <v>1915</v>
      </c>
    </row>
    <row r="2077" spans="1:8">
      <c r="A2077" t="s">
        <v>1923</v>
      </c>
      <c r="B2077" t="s">
        <v>1914</v>
      </c>
      <c r="C2077">
        <v>2</v>
      </c>
      <c r="D2077">
        <v>16</v>
      </c>
      <c r="E2077" t="s">
        <v>1916</v>
      </c>
      <c r="F2077">
        <v>462</v>
      </c>
      <c r="G2077">
        <v>1</v>
      </c>
      <c r="H2077" t="s">
        <v>1917</v>
      </c>
    </row>
    <row r="2078" spans="1:8">
      <c r="A2078" t="s">
        <v>1923</v>
      </c>
      <c r="B2078" t="s">
        <v>1914</v>
      </c>
      <c r="C2078">
        <v>4</v>
      </c>
      <c r="D2078">
        <v>32</v>
      </c>
      <c r="E2078" t="s">
        <v>1891</v>
      </c>
      <c r="F2078">
        <v>924</v>
      </c>
      <c r="G2078">
        <v>1</v>
      </c>
      <c r="H2078" t="s">
        <v>1918</v>
      </c>
    </row>
    <row r="2079" spans="1:8">
      <c r="A2079" t="s">
        <v>1923</v>
      </c>
      <c r="B2079" t="s">
        <v>1914</v>
      </c>
      <c r="C2079">
        <v>8</v>
      </c>
      <c r="D2079">
        <v>64</v>
      </c>
      <c r="E2079" t="s">
        <v>1893</v>
      </c>
      <c r="F2079">
        <v>1848</v>
      </c>
      <c r="G2079">
        <v>1</v>
      </c>
      <c r="H2079" t="s">
        <v>1919</v>
      </c>
    </row>
    <row r="2080" spans="1:8">
      <c r="A2080" t="s">
        <v>1923</v>
      </c>
      <c r="B2080" t="s">
        <v>1914</v>
      </c>
      <c r="C2080">
        <v>12</v>
      </c>
      <c r="D2080">
        <v>96</v>
      </c>
      <c r="E2080" t="s">
        <v>1920</v>
      </c>
      <c r="F2080">
        <v>2772</v>
      </c>
      <c r="G2080">
        <v>1</v>
      </c>
      <c r="H2080" t="s">
        <v>1921</v>
      </c>
    </row>
    <row r="2081" spans="1:8">
      <c r="A2081" t="s">
        <v>1923</v>
      </c>
      <c r="B2081" t="s">
        <v>1914</v>
      </c>
      <c r="C2081">
        <v>16</v>
      </c>
      <c r="D2081">
        <v>128</v>
      </c>
      <c r="E2081" t="s">
        <v>1895</v>
      </c>
      <c r="F2081">
        <v>3696</v>
      </c>
      <c r="G2081">
        <v>1</v>
      </c>
      <c r="H2081" t="s">
        <v>1922</v>
      </c>
    </row>
    <row r="2082" spans="1:8">
      <c r="A2082" t="s">
        <v>1923</v>
      </c>
      <c r="B2082" t="s">
        <v>1914</v>
      </c>
      <c r="C2082">
        <v>24</v>
      </c>
      <c r="D2082">
        <v>192</v>
      </c>
      <c r="E2082" t="s">
        <v>1965</v>
      </c>
      <c r="F2082">
        <v>5544</v>
      </c>
      <c r="G2082">
        <v>1</v>
      </c>
      <c r="H2082" t="s">
        <v>2190</v>
      </c>
    </row>
    <row r="2083" spans="1:8">
      <c r="A2083" t="s">
        <v>1923</v>
      </c>
      <c r="B2083" t="s">
        <v>1914</v>
      </c>
      <c r="C2083">
        <v>32</v>
      </c>
      <c r="D2083">
        <v>256</v>
      </c>
      <c r="E2083" t="s">
        <v>1897</v>
      </c>
      <c r="F2083">
        <v>7392</v>
      </c>
      <c r="G2083">
        <v>1</v>
      </c>
      <c r="H2083" t="s">
        <v>1924</v>
      </c>
    </row>
    <row r="2084" spans="1:8">
      <c r="A2084" t="s">
        <v>1923</v>
      </c>
      <c r="B2084" t="s">
        <v>1914</v>
      </c>
      <c r="C2084">
        <v>64</v>
      </c>
      <c r="D2084">
        <v>512</v>
      </c>
      <c r="E2084" t="s">
        <v>1901</v>
      </c>
      <c r="F2084">
        <v>14784</v>
      </c>
      <c r="G2084">
        <v>1</v>
      </c>
      <c r="H2084" t="s">
        <v>1925</v>
      </c>
    </row>
    <row r="2085" spans="1:8">
      <c r="A2085" t="s">
        <v>1923</v>
      </c>
      <c r="B2085" t="s">
        <v>1914</v>
      </c>
      <c r="C2085">
        <v>84</v>
      </c>
      <c r="D2085">
        <v>700</v>
      </c>
      <c r="E2085" t="s">
        <v>2191</v>
      </c>
      <c r="F2085">
        <v>19992</v>
      </c>
      <c r="G2085">
        <v>1</v>
      </c>
      <c r="H2085" t="s">
        <v>2192</v>
      </c>
    </row>
    <row r="2086" spans="1:8">
      <c r="A2086" t="s">
        <v>1923</v>
      </c>
      <c r="B2086" t="s">
        <v>2014</v>
      </c>
      <c r="C2086">
        <v>4</v>
      </c>
      <c r="D2086">
        <v>8</v>
      </c>
      <c r="E2086" t="s">
        <v>1616</v>
      </c>
      <c r="F2086">
        <v>608</v>
      </c>
      <c r="G2086">
        <v>1</v>
      </c>
      <c r="H2086" t="s">
        <v>2015</v>
      </c>
    </row>
    <row r="2087" spans="1:8">
      <c r="A2087" t="s">
        <v>1923</v>
      </c>
      <c r="B2087" t="s">
        <v>2014</v>
      </c>
      <c r="C2087">
        <v>4</v>
      </c>
      <c r="D2087">
        <v>16</v>
      </c>
      <c r="E2087" t="s">
        <v>1618</v>
      </c>
      <c r="F2087">
        <v>912</v>
      </c>
      <c r="G2087">
        <v>1</v>
      </c>
      <c r="H2087" t="s">
        <v>2016</v>
      </c>
    </row>
    <row r="2088" spans="1:8">
      <c r="A2088" t="s">
        <v>1923</v>
      </c>
      <c r="B2088" t="s">
        <v>2014</v>
      </c>
      <c r="C2088">
        <v>8</v>
      </c>
      <c r="D2088">
        <v>16</v>
      </c>
      <c r="E2088" t="s">
        <v>1620</v>
      </c>
      <c r="F2088">
        <v>1216</v>
      </c>
      <c r="G2088">
        <v>1</v>
      </c>
      <c r="H2088" t="s">
        <v>2017</v>
      </c>
    </row>
    <row r="2089" spans="1:8">
      <c r="A2089" t="s">
        <v>1923</v>
      </c>
      <c r="B2089" t="s">
        <v>2014</v>
      </c>
      <c r="C2089">
        <v>8</v>
      </c>
      <c r="D2089">
        <v>32</v>
      </c>
      <c r="E2089" t="s">
        <v>1622</v>
      </c>
      <c r="F2089">
        <v>1824</v>
      </c>
      <c r="G2089">
        <v>1</v>
      </c>
      <c r="H2089" t="s">
        <v>2019</v>
      </c>
    </row>
    <row r="2090" spans="1:8">
      <c r="A2090" t="s">
        <v>1923</v>
      </c>
      <c r="B2090" t="s">
        <v>2014</v>
      </c>
      <c r="C2090">
        <v>16</v>
      </c>
      <c r="D2090">
        <v>64</v>
      </c>
      <c r="E2090" t="s">
        <v>1626</v>
      </c>
      <c r="F2090">
        <v>3648</v>
      </c>
      <c r="G2090">
        <v>1</v>
      </c>
      <c r="H2090" t="s">
        <v>2021</v>
      </c>
    </row>
    <row r="2091" spans="1:8">
      <c r="A2091" t="s">
        <v>1923</v>
      </c>
      <c r="B2091" t="s">
        <v>2014</v>
      </c>
      <c r="C2091">
        <v>32</v>
      </c>
      <c r="D2091">
        <v>174</v>
      </c>
      <c r="E2091" t="s">
        <v>2022</v>
      </c>
      <c r="F2091">
        <v>9044</v>
      </c>
      <c r="G2091">
        <v>1</v>
      </c>
      <c r="H2091" t="s">
        <v>2023</v>
      </c>
    </row>
    <row r="2092" spans="1:8">
      <c r="A2092" t="s">
        <v>1923</v>
      </c>
      <c r="B2092" t="s">
        <v>2014</v>
      </c>
      <c r="C2092">
        <v>32</v>
      </c>
      <c r="D2092">
        <v>256</v>
      </c>
      <c r="E2092" t="s">
        <v>1897</v>
      </c>
      <c r="F2092">
        <v>12160</v>
      </c>
      <c r="G2092">
        <v>1</v>
      </c>
      <c r="H2092" t="s">
        <v>2203</v>
      </c>
    </row>
    <row r="2093" spans="1:8">
      <c r="A2093" t="s">
        <v>1923</v>
      </c>
      <c r="B2093" t="s">
        <v>2014</v>
      </c>
      <c r="C2093">
        <v>64</v>
      </c>
      <c r="D2093">
        <v>256</v>
      </c>
      <c r="E2093" t="s">
        <v>1640</v>
      </c>
      <c r="F2093">
        <v>14592</v>
      </c>
      <c r="G2093">
        <v>1</v>
      </c>
      <c r="H2093" t="s">
        <v>2204</v>
      </c>
    </row>
    <row r="2094" spans="1:8">
      <c r="A2094" t="s">
        <v>1923</v>
      </c>
      <c r="B2094" t="s">
        <v>2014</v>
      </c>
      <c r="C2094">
        <v>64</v>
      </c>
      <c r="D2094">
        <v>348</v>
      </c>
      <c r="E2094" t="s">
        <v>2024</v>
      </c>
      <c r="F2094">
        <v>18088</v>
      </c>
      <c r="G2094">
        <v>1</v>
      </c>
      <c r="H2094" t="s">
        <v>2025</v>
      </c>
    </row>
    <row r="2095" spans="1:8">
      <c r="A2095" t="s">
        <v>1928</v>
      </c>
      <c r="B2095" t="s">
        <v>1672</v>
      </c>
      <c r="C2095">
        <v>1</v>
      </c>
      <c r="D2095">
        <v>1</v>
      </c>
      <c r="E2095" t="s">
        <v>1607</v>
      </c>
      <c r="F2095">
        <v>38</v>
      </c>
      <c r="G2095">
        <v>1</v>
      </c>
      <c r="H2095" t="s">
        <v>2165</v>
      </c>
    </row>
    <row r="2096" spans="1:8">
      <c r="A2096" t="s">
        <v>1928</v>
      </c>
      <c r="B2096" t="s">
        <v>1672</v>
      </c>
      <c r="C2096">
        <v>1</v>
      </c>
      <c r="D2096">
        <v>2</v>
      </c>
      <c r="E2096" t="s">
        <v>1608</v>
      </c>
      <c r="F2096">
        <v>76</v>
      </c>
      <c r="G2096">
        <v>1</v>
      </c>
      <c r="H2096" t="s">
        <v>1673</v>
      </c>
    </row>
    <row r="2097" spans="1:8">
      <c r="A2097" t="s">
        <v>1928</v>
      </c>
      <c r="B2097" t="s">
        <v>1672</v>
      </c>
      <c r="C2097">
        <v>1</v>
      </c>
      <c r="D2097">
        <v>4</v>
      </c>
      <c r="E2097" t="s">
        <v>1610</v>
      </c>
      <c r="F2097">
        <v>144</v>
      </c>
      <c r="G2097">
        <v>1</v>
      </c>
      <c r="H2097" t="s">
        <v>1674</v>
      </c>
    </row>
    <row r="2098" spans="1:8">
      <c r="A2098" t="s">
        <v>1928</v>
      </c>
      <c r="B2098" t="s">
        <v>1672</v>
      </c>
      <c r="C2098">
        <v>2</v>
      </c>
      <c r="D2098">
        <v>4</v>
      </c>
      <c r="E2098" t="s">
        <v>1612</v>
      </c>
      <c r="F2098">
        <v>152</v>
      </c>
      <c r="G2098">
        <v>1</v>
      </c>
      <c r="H2098" t="s">
        <v>82</v>
      </c>
    </row>
    <row r="2099" spans="1:8">
      <c r="A2099" t="s">
        <v>1928</v>
      </c>
      <c r="B2099" t="s">
        <v>1672</v>
      </c>
      <c r="C2099">
        <v>2</v>
      </c>
      <c r="D2099">
        <v>8</v>
      </c>
      <c r="E2099" t="s">
        <v>1614</v>
      </c>
      <c r="F2099">
        <v>288</v>
      </c>
      <c r="G2099">
        <v>1</v>
      </c>
      <c r="H2099" t="s">
        <v>80</v>
      </c>
    </row>
    <row r="2100" spans="1:8">
      <c r="A2100" t="s">
        <v>1928</v>
      </c>
      <c r="B2100" t="s">
        <v>1672</v>
      </c>
      <c r="C2100">
        <v>4</v>
      </c>
      <c r="D2100">
        <v>8</v>
      </c>
      <c r="E2100" t="s">
        <v>1616</v>
      </c>
      <c r="F2100">
        <v>384</v>
      </c>
      <c r="G2100">
        <v>1</v>
      </c>
      <c r="H2100" t="s">
        <v>1675</v>
      </c>
    </row>
    <row r="2101" spans="1:8">
      <c r="A2101" t="s">
        <v>1928</v>
      </c>
      <c r="B2101" t="s">
        <v>1672</v>
      </c>
      <c r="C2101">
        <v>4</v>
      </c>
      <c r="D2101">
        <v>16</v>
      </c>
      <c r="E2101" t="s">
        <v>1618</v>
      </c>
      <c r="F2101">
        <v>576</v>
      </c>
      <c r="G2101">
        <v>1</v>
      </c>
      <c r="H2101" t="s">
        <v>70</v>
      </c>
    </row>
    <row r="2102" spans="1:8">
      <c r="A2102" t="s">
        <v>1928</v>
      </c>
      <c r="B2102" t="s">
        <v>1672</v>
      </c>
      <c r="C2102">
        <v>8</v>
      </c>
      <c r="D2102">
        <v>16</v>
      </c>
      <c r="E2102" t="s">
        <v>1620</v>
      </c>
      <c r="F2102">
        <v>768</v>
      </c>
      <c r="G2102">
        <v>1</v>
      </c>
      <c r="H2102" t="s">
        <v>1676</v>
      </c>
    </row>
    <row r="2103" spans="1:8">
      <c r="A2103" t="s">
        <v>1928</v>
      </c>
      <c r="B2103" t="s">
        <v>1672</v>
      </c>
      <c r="C2103">
        <v>8</v>
      </c>
      <c r="D2103">
        <v>32</v>
      </c>
      <c r="E2103" t="s">
        <v>1622</v>
      </c>
      <c r="F2103">
        <v>1152</v>
      </c>
      <c r="G2103">
        <v>1</v>
      </c>
      <c r="H2103" t="s">
        <v>1677</v>
      </c>
    </row>
    <row r="2104" spans="1:8">
      <c r="A2104" t="s">
        <v>1928</v>
      </c>
      <c r="B2104" t="s">
        <v>1672</v>
      </c>
      <c r="C2104">
        <v>16</v>
      </c>
      <c r="D2104">
        <v>32</v>
      </c>
      <c r="E2104" t="s">
        <v>1624</v>
      </c>
      <c r="F2104">
        <v>1536</v>
      </c>
      <c r="G2104">
        <v>1</v>
      </c>
      <c r="H2104" t="s">
        <v>1678</v>
      </c>
    </row>
    <row r="2105" spans="1:8">
      <c r="A2105" t="s">
        <v>1928</v>
      </c>
      <c r="B2105" t="s">
        <v>1672</v>
      </c>
      <c r="C2105">
        <v>16</v>
      </c>
      <c r="D2105">
        <v>64</v>
      </c>
      <c r="E2105" t="s">
        <v>1626</v>
      </c>
      <c r="F2105">
        <v>2304</v>
      </c>
      <c r="G2105">
        <v>1</v>
      </c>
      <c r="H2105" t="s">
        <v>1679</v>
      </c>
    </row>
    <row r="2106" spans="1:8">
      <c r="A2106" t="s">
        <v>1928</v>
      </c>
      <c r="B2106" t="s">
        <v>1672</v>
      </c>
      <c r="C2106">
        <v>24</v>
      </c>
      <c r="D2106">
        <v>48</v>
      </c>
      <c r="E2106" t="s">
        <v>1680</v>
      </c>
      <c r="F2106">
        <v>2304</v>
      </c>
      <c r="G2106">
        <v>1</v>
      </c>
      <c r="H2106" t="s">
        <v>1681</v>
      </c>
    </row>
    <row r="2107" spans="1:8">
      <c r="A2107" t="s">
        <v>1928</v>
      </c>
      <c r="B2107" t="s">
        <v>1672</v>
      </c>
      <c r="C2107">
        <v>24</v>
      </c>
      <c r="D2107">
        <v>96</v>
      </c>
      <c r="E2107" t="s">
        <v>1682</v>
      </c>
      <c r="F2107">
        <v>3456</v>
      </c>
      <c r="G2107">
        <v>1</v>
      </c>
      <c r="H2107" t="s">
        <v>1683</v>
      </c>
    </row>
    <row r="2108" spans="1:8">
      <c r="A2108" t="s">
        <v>1928</v>
      </c>
      <c r="B2108" t="s">
        <v>1672</v>
      </c>
      <c r="C2108">
        <v>32</v>
      </c>
      <c r="D2108">
        <v>64</v>
      </c>
      <c r="E2108" t="s">
        <v>1628</v>
      </c>
      <c r="F2108">
        <v>3072</v>
      </c>
      <c r="G2108">
        <v>1</v>
      </c>
      <c r="H2108" t="s">
        <v>1684</v>
      </c>
    </row>
    <row r="2109" spans="1:8">
      <c r="A2109" t="s">
        <v>1928</v>
      </c>
      <c r="B2109" t="s">
        <v>1672</v>
      </c>
      <c r="C2109">
        <v>32</v>
      </c>
      <c r="D2109">
        <v>128</v>
      </c>
      <c r="E2109" t="s">
        <v>1630</v>
      </c>
      <c r="F2109">
        <v>4608</v>
      </c>
      <c r="G2109">
        <v>1</v>
      </c>
      <c r="H2109" t="s">
        <v>1685</v>
      </c>
    </row>
    <row r="2110" spans="1:8">
      <c r="A2110" t="s">
        <v>1928</v>
      </c>
      <c r="B2110" t="s">
        <v>1672</v>
      </c>
      <c r="C2110">
        <v>48</v>
      </c>
      <c r="D2110">
        <v>96</v>
      </c>
      <c r="E2110" t="s">
        <v>1634</v>
      </c>
      <c r="F2110">
        <v>4608</v>
      </c>
      <c r="G2110">
        <v>1</v>
      </c>
      <c r="H2110" t="s">
        <v>1686</v>
      </c>
    </row>
    <row r="2111" spans="1:8">
      <c r="A2111" t="s">
        <v>1928</v>
      </c>
      <c r="B2111" t="s">
        <v>1672</v>
      </c>
      <c r="C2111">
        <v>48</v>
      </c>
      <c r="D2111">
        <v>192</v>
      </c>
      <c r="E2111" t="s">
        <v>1636</v>
      </c>
      <c r="F2111">
        <v>6912</v>
      </c>
      <c r="G2111">
        <v>1</v>
      </c>
      <c r="H2111" t="s">
        <v>1687</v>
      </c>
    </row>
    <row r="2112" spans="1:8">
      <c r="A2112" t="s">
        <v>1928</v>
      </c>
      <c r="B2112" t="s">
        <v>1672</v>
      </c>
      <c r="C2112">
        <v>64</v>
      </c>
      <c r="D2112">
        <v>256</v>
      </c>
      <c r="E2112" t="s">
        <v>1640</v>
      </c>
      <c r="F2112">
        <v>9216</v>
      </c>
      <c r="G2112">
        <v>1</v>
      </c>
      <c r="H2112" t="s">
        <v>1688</v>
      </c>
    </row>
    <row r="2113" spans="1:8">
      <c r="A2113" t="s">
        <v>1928</v>
      </c>
      <c r="B2113" t="s">
        <v>1782</v>
      </c>
      <c r="C2113">
        <v>1</v>
      </c>
      <c r="D2113">
        <v>1</v>
      </c>
      <c r="E2113" t="s">
        <v>1607</v>
      </c>
      <c r="F2113">
        <v>38</v>
      </c>
      <c r="G2113">
        <v>1</v>
      </c>
      <c r="H2113" t="s">
        <v>1783</v>
      </c>
    </row>
    <row r="2114" spans="1:8">
      <c r="A2114" t="s">
        <v>1928</v>
      </c>
      <c r="B2114" t="s">
        <v>1782</v>
      </c>
      <c r="C2114">
        <v>1</v>
      </c>
      <c r="D2114">
        <v>2</v>
      </c>
      <c r="E2114" t="s">
        <v>1608</v>
      </c>
      <c r="F2114">
        <v>76</v>
      </c>
      <c r="G2114">
        <v>1</v>
      </c>
      <c r="H2114" t="s">
        <v>1784</v>
      </c>
    </row>
    <row r="2115" spans="1:8">
      <c r="A2115" t="s">
        <v>1928</v>
      </c>
      <c r="B2115" t="s">
        <v>1782</v>
      </c>
      <c r="C2115">
        <v>2</v>
      </c>
      <c r="D2115">
        <v>4</v>
      </c>
      <c r="E2115" t="s">
        <v>1612</v>
      </c>
      <c r="F2115">
        <v>152</v>
      </c>
      <c r="G2115">
        <v>1</v>
      </c>
      <c r="H2115" t="s">
        <v>1786</v>
      </c>
    </row>
    <row r="2116" spans="1:8">
      <c r="A2116" t="s">
        <v>1928</v>
      </c>
      <c r="B2116" t="s">
        <v>1782</v>
      </c>
      <c r="C2116">
        <v>2</v>
      </c>
      <c r="D2116">
        <v>8</v>
      </c>
      <c r="E2116" t="s">
        <v>1614</v>
      </c>
      <c r="F2116">
        <v>306</v>
      </c>
      <c r="G2116">
        <v>1</v>
      </c>
      <c r="H2116" t="s">
        <v>1787</v>
      </c>
    </row>
    <row r="2117" spans="1:8">
      <c r="A2117" t="s">
        <v>1928</v>
      </c>
      <c r="B2117" t="s">
        <v>1782</v>
      </c>
      <c r="C2117">
        <v>4</v>
      </c>
      <c r="D2117">
        <v>8</v>
      </c>
      <c r="E2117" t="s">
        <v>1616</v>
      </c>
      <c r="F2117">
        <v>408</v>
      </c>
      <c r="G2117">
        <v>1</v>
      </c>
      <c r="H2117" t="s">
        <v>1788</v>
      </c>
    </row>
    <row r="2118" spans="1:8">
      <c r="A2118" t="s">
        <v>1928</v>
      </c>
      <c r="B2118" t="s">
        <v>1782</v>
      </c>
      <c r="C2118">
        <v>4</v>
      </c>
      <c r="D2118">
        <v>16</v>
      </c>
      <c r="E2118" t="s">
        <v>1618</v>
      </c>
      <c r="F2118">
        <v>612</v>
      </c>
      <c r="G2118">
        <v>1</v>
      </c>
      <c r="H2118" t="s">
        <v>1789</v>
      </c>
    </row>
    <row r="2119" spans="1:8">
      <c r="A2119" t="s">
        <v>1928</v>
      </c>
      <c r="B2119" t="s">
        <v>1782</v>
      </c>
      <c r="C2119">
        <v>8</v>
      </c>
      <c r="D2119">
        <v>16</v>
      </c>
      <c r="E2119" t="s">
        <v>1620</v>
      </c>
      <c r="F2119">
        <v>816</v>
      </c>
      <c r="G2119">
        <v>1</v>
      </c>
      <c r="H2119" t="s">
        <v>1790</v>
      </c>
    </row>
    <row r="2120" spans="1:8">
      <c r="A2120" t="s">
        <v>1928</v>
      </c>
      <c r="B2120" t="s">
        <v>1782</v>
      </c>
      <c r="C2120">
        <v>8</v>
      </c>
      <c r="D2120">
        <v>32</v>
      </c>
      <c r="E2120" t="s">
        <v>1622</v>
      </c>
      <c r="F2120">
        <v>1224</v>
      </c>
      <c r="G2120">
        <v>1</v>
      </c>
      <c r="H2120" t="s">
        <v>1791</v>
      </c>
    </row>
    <row r="2121" spans="1:8">
      <c r="A2121" t="s">
        <v>1928</v>
      </c>
      <c r="B2121" t="s">
        <v>1782</v>
      </c>
      <c r="C2121">
        <v>12</v>
      </c>
      <c r="D2121">
        <v>24</v>
      </c>
      <c r="E2121" t="s">
        <v>1769</v>
      </c>
      <c r="F2121">
        <v>1224</v>
      </c>
      <c r="G2121">
        <v>1</v>
      </c>
      <c r="H2121" t="s">
        <v>1792</v>
      </c>
    </row>
    <row r="2122" spans="1:8">
      <c r="A2122" t="s">
        <v>1928</v>
      </c>
      <c r="B2122" t="s">
        <v>1782</v>
      </c>
      <c r="C2122">
        <v>12</v>
      </c>
      <c r="D2122">
        <v>48</v>
      </c>
      <c r="E2122" t="s">
        <v>1793</v>
      </c>
      <c r="F2122">
        <v>1836</v>
      </c>
      <c r="G2122">
        <v>1</v>
      </c>
      <c r="H2122" t="s">
        <v>1794</v>
      </c>
    </row>
    <row r="2123" spans="1:8">
      <c r="A2123" t="s">
        <v>1928</v>
      </c>
      <c r="B2123" t="s">
        <v>1782</v>
      </c>
      <c r="C2123">
        <v>16</v>
      </c>
      <c r="D2123">
        <v>32</v>
      </c>
      <c r="E2123" t="s">
        <v>1624</v>
      </c>
      <c r="F2123">
        <v>1632</v>
      </c>
      <c r="G2123">
        <v>1</v>
      </c>
      <c r="H2123" t="s">
        <v>1795</v>
      </c>
    </row>
    <row r="2124" spans="1:8">
      <c r="A2124" t="s">
        <v>1928</v>
      </c>
      <c r="B2124" t="s">
        <v>1782</v>
      </c>
      <c r="C2124">
        <v>16</v>
      </c>
      <c r="D2124">
        <v>64</v>
      </c>
      <c r="E2124" t="s">
        <v>1626</v>
      </c>
      <c r="F2124">
        <v>2448</v>
      </c>
      <c r="G2124">
        <v>1</v>
      </c>
      <c r="H2124" t="s">
        <v>1796</v>
      </c>
    </row>
    <row r="2125" spans="1:8">
      <c r="A2125" t="s">
        <v>1928</v>
      </c>
      <c r="B2125" t="s">
        <v>1782</v>
      </c>
      <c r="C2125">
        <v>24</v>
      </c>
      <c r="D2125">
        <v>48</v>
      </c>
      <c r="E2125" t="s">
        <v>1680</v>
      </c>
      <c r="F2125">
        <v>2448</v>
      </c>
      <c r="G2125">
        <v>1</v>
      </c>
      <c r="H2125" t="s">
        <v>1797</v>
      </c>
    </row>
    <row r="2126" spans="1:8">
      <c r="A2126" t="s">
        <v>1928</v>
      </c>
      <c r="B2126" t="s">
        <v>1782</v>
      </c>
      <c r="C2126">
        <v>24</v>
      </c>
      <c r="D2126">
        <v>96</v>
      </c>
      <c r="E2126" t="s">
        <v>1682</v>
      </c>
      <c r="F2126">
        <v>3672</v>
      </c>
      <c r="G2126">
        <v>1</v>
      </c>
      <c r="H2126" t="s">
        <v>1798</v>
      </c>
    </row>
    <row r="2127" spans="1:8">
      <c r="A2127" t="s">
        <v>1928</v>
      </c>
      <c r="B2127" t="s">
        <v>1782</v>
      </c>
      <c r="C2127">
        <v>32</v>
      </c>
      <c r="D2127">
        <v>64</v>
      </c>
      <c r="E2127" t="s">
        <v>1628</v>
      </c>
      <c r="F2127">
        <v>3264</v>
      </c>
      <c r="G2127">
        <v>1</v>
      </c>
      <c r="H2127" t="s">
        <v>1799</v>
      </c>
    </row>
    <row r="2128" spans="1:8">
      <c r="A2128" t="s">
        <v>1928</v>
      </c>
      <c r="B2128" t="s">
        <v>1782</v>
      </c>
      <c r="C2128">
        <v>32</v>
      </c>
      <c r="D2128">
        <v>128</v>
      </c>
      <c r="E2128" t="s">
        <v>1630</v>
      </c>
      <c r="F2128">
        <v>4896</v>
      </c>
      <c r="G2128">
        <v>1</v>
      </c>
      <c r="H2128" t="s">
        <v>1800</v>
      </c>
    </row>
    <row r="2129" spans="1:8">
      <c r="A2129" t="s">
        <v>1928</v>
      </c>
      <c r="B2129" t="s">
        <v>1782</v>
      </c>
      <c r="C2129">
        <v>48</v>
      </c>
      <c r="D2129">
        <v>96</v>
      </c>
      <c r="E2129" t="s">
        <v>1634</v>
      </c>
      <c r="F2129">
        <v>4896</v>
      </c>
      <c r="G2129">
        <v>1</v>
      </c>
      <c r="H2129" t="s">
        <v>1802</v>
      </c>
    </row>
    <row r="2130" spans="1:8">
      <c r="A2130" t="s">
        <v>1928</v>
      </c>
      <c r="B2130" t="s">
        <v>1782</v>
      </c>
      <c r="C2130">
        <v>48</v>
      </c>
      <c r="D2130">
        <v>192</v>
      </c>
      <c r="E2130" t="s">
        <v>1636</v>
      </c>
      <c r="F2130">
        <v>7344</v>
      </c>
      <c r="G2130">
        <v>1</v>
      </c>
      <c r="H2130" t="s">
        <v>1803</v>
      </c>
    </row>
    <row r="2131" spans="1:8">
      <c r="A2131" t="s">
        <v>1928</v>
      </c>
      <c r="B2131" t="s">
        <v>1782</v>
      </c>
      <c r="C2131">
        <v>64</v>
      </c>
      <c r="D2131">
        <v>256</v>
      </c>
      <c r="E2131" t="s">
        <v>1640</v>
      </c>
      <c r="F2131">
        <v>9792</v>
      </c>
      <c r="G2131">
        <v>1</v>
      </c>
      <c r="H2131" t="s">
        <v>1804</v>
      </c>
    </row>
    <row r="2132" spans="1:8">
      <c r="A2132" t="s">
        <v>1928</v>
      </c>
      <c r="B2132" t="s">
        <v>1782</v>
      </c>
      <c r="C2132">
        <v>80</v>
      </c>
      <c r="D2132">
        <v>320</v>
      </c>
      <c r="E2132" t="s">
        <v>1719</v>
      </c>
      <c r="F2132">
        <v>12240</v>
      </c>
      <c r="G2132">
        <v>1</v>
      </c>
      <c r="H2132" t="s">
        <v>1805</v>
      </c>
    </row>
    <row r="2133" spans="1:8">
      <c r="A2133" t="s">
        <v>1928</v>
      </c>
      <c r="B2133" t="s">
        <v>1824</v>
      </c>
      <c r="C2133">
        <v>1</v>
      </c>
      <c r="D2133">
        <v>1</v>
      </c>
      <c r="E2133" t="s">
        <v>1607</v>
      </c>
      <c r="F2133">
        <v>38</v>
      </c>
      <c r="G2133">
        <v>1</v>
      </c>
      <c r="H2133" t="s">
        <v>1825</v>
      </c>
    </row>
    <row r="2134" spans="1:8">
      <c r="A2134" t="s">
        <v>1928</v>
      </c>
      <c r="B2134" t="s">
        <v>1824</v>
      </c>
      <c r="C2134">
        <v>1</v>
      </c>
      <c r="D2134">
        <v>2</v>
      </c>
      <c r="E2134" t="s">
        <v>1608</v>
      </c>
      <c r="F2134">
        <v>76</v>
      </c>
      <c r="G2134">
        <v>1</v>
      </c>
      <c r="H2134" t="s">
        <v>1826</v>
      </c>
    </row>
    <row r="2135" spans="1:8">
      <c r="A2135" t="s">
        <v>1928</v>
      </c>
      <c r="B2135" t="s">
        <v>1824</v>
      </c>
      <c r="C2135">
        <v>2</v>
      </c>
      <c r="D2135">
        <v>2</v>
      </c>
      <c r="E2135" t="s">
        <v>1829</v>
      </c>
      <c r="F2135">
        <v>156</v>
      </c>
      <c r="G2135">
        <v>1</v>
      </c>
      <c r="H2135" t="s">
        <v>1830</v>
      </c>
    </row>
    <row r="2136" spans="1:8">
      <c r="A2136" t="s">
        <v>1928</v>
      </c>
      <c r="B2136" t="s">
        <v>1824</v>
      </c>
      <c r="C2136">
        <v>2</v>
      </c>
      <c r="D2136">
        <v>4</v>
      </c>
      <c r="E2136" t="s">
        <v>1612</v>
      </c>
      <c r="F2136">
        <v>152</v>
      </c>
      <c r="G2136">
        <v>1</v>
      </c>
      <c r="H2136" t="s">
        <v>1831</v>
      </c>
    </row>
    <row r="2137" spans="1:8">
      <c r="A2137" t="s">
        <v>1928</v>
      </c>
      <c r="B2137" t="s">
        <v>1824</v>
      </c>
      <c r="C2137">
        <v>2</v>
      </c>
      <c r="D2137">
        <v>8</v>
      </c>
      <c r="E2137" t="s">
        <v>1614</v>
      </c>
      <c r="F2137">
        <v>312</v>
      </c>
      <c r="G2137">
        <v>1</v>
      </c>
      <c r="H2137" t="s">
        <v>1832</v>
      </c>
    </row>
    <row r="2138" spans="1:8">
      <c r="A2138" t="s">
        <v>1928</v>
      </c>
      <c r="B2138" t="s">
        <v>1824</v>
      </c>
      <c r="C2138">
        <v>4</v>
      </c>
      <c r="D2138">
        <v>8</v>
      </c>
      <c r="E2138" t="s">
        <v>1616</v>
      </c>
      <c r="F2138">
        <v>416</v>
      </c>
      <c r="G2138">
        <v>1</v>
      </c>
      <c r="H2138" t="s">
        <v>1833</v>
      </c>
    </row>
    <row r="2139" spans="1:8">
      <c r="A2139" t="s">
        <v>1928</v>
      </c>
      <c r="B2139" t="s">
        <v>1824</v>
      </c>
      <c r="C2139">
        <v>4</v>
      </c>
      <c r="D2139">
        <v>16</v>
      </c>
      <c r="E2139" t="s">
        <v>1618</v>
      </c>
      <c r="F2139">
        <v>624</v>
      </c>
      <c r="G2139">
        <v>1</v>
      </c>
      <c r="H2139" t="s">
        <v>1834</v>
      </c>
    </row>
    <row r="2140" spans="1:8">
      <c r="A2140" t="s">
        <v>1928</v>
      </c>
      <c r="B2140" t="s">
        <v>1824</v>
      </c>
      <c r="C2140">
        <v>8</v>
      </c>
      <c r="D2140">
        <v>16</v>
      </c>
      <c r="E2140" t="s">
        <v>1620</v>
      </c>
      <c r="F2140">
        <v>832</v>
      </c>
      <c r="G2140">
        <v>1</v>
      </c>
      <c r="H2140" t="s">
        <v>1835</v>
      </c>
    </row>
    <row r="2141" spans="1:8">
      <c r="A2141" t="s">
        <v>1928</v>
      </c>
      <c r="B2141" t="s">
        <v>1824</v>
      </c>
      <c r="C2141">
        <v>8</v>
      </c>
      <c r="D2141">
        <v>32</v>
      </c>
      <c r="E2141" t="s">
        <v>1622</v>
      </c>
      <c r="F2141">
        <v>1248</v>
      </c>
      <c r="G2141">
        <v>1</v>
      </c>
      <c r="H2141" t="s">
        <v>1836</v>
      </c>
    </row>
    <row r="2142" spans="1:8">
      <c r="A2142" t="s">
        <v>1928</v>
      </c>
      <c r="B2142" t="s">
        <v>1824</v>
      </c>
      <c r="C2142">
        <v>12</v>
      </c>
      <c r="D2142">
        <v>24</v>
      </c>
      <c r="E2142" t="s">
        <v>1769</v>
      </c>
      <c r="F2142">
        <v>1248</v>
      </c>
      <c r="G2142">
        <v>1</v>
      </c>
      <c r="H2142" t="s">
        <v>1837</v>
      </c>
    </row>
    <row r="2143" spans="1:8">
      <c r="A2143" t="s">
        <v>1928</v>
      </c>
      <c r="B2143" t="s">
        <v>1824</v>
      </c>
      <c r="C2143">
        <v>12</v>
      </c>
      <c r="D2143">
        <v>48</v>
      </c>
      <c r="E2143" t="s">
        <v>1793</v>
      </c>
      <c r="F2143">
        <v>1872</v>
      </c>
      <c r="G2143">
        <v>1</v>
      </c>
      <c r="H2143" t="s">
        <v>1838</v>
      </c>
    </row>
    <row r="2144" spans="1:8">
      <c r="A2144" t="s">
        <v>1928</v>
      </c>
      <c r="B2144" t="s">
        <v>1824</v>
      </c>
      <c r="C2144">
        <v>16</v>
      </c>
      <c r="D2144">
        <v>32</v>
      </c>
      <c r="E2144" t="s">
        <v>1624</v>
      </c>
      <c r="F2144">
        <v>1664</v>
      </c>
      <c r="G2144">
        <v>1</v>
      </c>
      <c r="H2144" t="s">
        <v>1839</v>
      </c>
    </row>
    <row r="2145" spans="1:8">
      <c r="A2145" t="s">
        <v>1928</v>
      </c>
      <c r="B2145" t="s">
        <v>1824</v>
      </c>
      <c r="C2145">
        <v>16</v>
      </c>
      <c r="D2145">
        <v>64</v>
      </c>
      <c r="E2145" t="s">
        <v>1626</v>
      </c>
      <c r="F2145">
        <v>2496</v>
      </c>
      <c r="G2145">
        <v>1</v>
      </c>
      <c r="H2145" t="s">
        <v>1840</v>
      </c>
    </row>
    <row r="2146" spans="1:8">
      <c r="A2146" t="s">
        <v>1928</v>
      </c>
      <c r="B2146" t="s">
        <v>1824</v>
      </c>
      <c r="C2146">
        <v>24</v>
      </c>
      <c r="D2146">
        <v>48</v>
      </c>
      <c r="E2146" t="s">
        <v>1680</v>
      </c>
      <c r="F2146">
        <v>2496</v>
      </c>
      <c r="G2146">
        <v>1</v>
      </c>
      <c r="H2146" t="s">
        <v>1841</v>
      </c>
    </row>
    <row r="2147" spans="1:8">
      <c r="A2147" t="s">
        <v>1928</v>
      </c>
      <c r="B2147" t="s">
        <v>1824</v>
      </c>
      <c r="C2147">
        <v>24</v>
      </c>
      <c r="D2147">
        <v>96</v>
      </c>
      <c r="E2147" t="s">
        <v>1682</v>
      </c>
      <c r="F2147">
        <v>3744</v>
      </c>
      <c r="G2147">
        <v>1</v>
      </c>
      <c r="H2147" t="s">
        <v>1842</v>
      </c>
    </row>
    <row r="2148" spans="1:8">
      <c r="A2148" t="s">
        <v>1928</v>
      </c>
      <c r="B2148" t="s">
        <v>1824</v>
      </c>
      <c r="C2148">
        <v>32</v>
      </c>
      <c r="D2148">
        <v>64</v>
      </c>
      <c r="E2148" t="s">
        <v>1628</v>
      </c>
      <c r="F2148">
        <v>3328</v>
      </c>
      <c r="G2148">
        <v>1</v>
      </c>
      <c r="H2148" t="s">
        <v>1843</v>
      </c>
    </row>
    <row r="2149" spans="1:8">
      <c r="A2149" t="s">
        <v>1928</v>
      </c>
      <c r="B2149" t="s">
        <v>1824</v>
      </c>
      <c r="C2149">
        <v>32</v>
      </c>
      <c r="D2149">
        <v>128</v>
      </c>
      <c r="E2149" t="s">
        <v>1630</v>
      </c>
      <c r="F2149">
        <v>4992</v>
      </c>
      <c r="G2149">
        <v>1</v>
      </c>
      <c r="H2149" t="s">
        <v>1844</v>
      </c>
    </row>
    <row r="2150" spans="1:8">
      <c r="A2150" t="s">
        <v>1928</v>
      </c>
      <c r="B2150" t="s">
        <v>1824</v>
      </c>
      <c r="C2150">
        <v>56</v>
      </c>
      <c r="D2150">
        <v>224</v>
      </c>
      <c r="E2150" t="s">
        <v>1845</v>
      </c>
      <c r="F2150">
        <v>8736</v>
      </c>
      <c r="G2150">
        <v>1</v>
      </c>
      <c r="H2150" t="s">
        <v>1846</v>
      </c>
    </row>
    <row r="2151" spans="1:8">
      <c r="A2151" t="s">
        <v>1928</v>
      </c>
      <c r="B2151" t="s">
        <v>1914</v>
      </c>
      <c r="C2151">
        <v>1</v>
      </c>
      <c r="D2151">
        <v>8</v>
      </c>
      <c r="E2151" t="s">
        <v>1887</v>
      </c>
      <c r="F2151">
        <v>198</v>
      </c>
      <c r="G2151">
        <v>1</v>
      </c>
      <c r="H2151" t="s">
        <v>1915</v>
      </c>
    </row>
    <row r="2152" spans="1:8">
      <c r="A2152" t="s">
        <v>1928</v>
      </c>
      <c r="B2152" t="s">
        <v>1914</v>
      </c>
      <c r="C2152">
        <v>2</v>
      </c>
      <c r="D2152">
        <v>16</v>
      </c>
      <c r="E2152" t="s">
        <v>1916</v>
      </c>
      <c r="F2152">
        <v>396</v>
      </c>
      <c r="G2152">
        <v>1</v>
      </c>
      <c r="H2152" t="s">
        <v>1917</v>
      </c>
    </row>
    <row r="2153" spans="1:8">
      <c r="A2153" t="s">
        <v>1928</v>
      </c>
      <c r="B2153" t="s">
        <v>1914</v>
      </c>
      <c r="C2153">
        <v>4</v>
      </c>
      <c r="D2153">
        <v>32</v>
      </c>
      <c r="E2153" t="s">
        <v>1891</v>
      </c>
      <c r="F2153">
        <v>792</v>
      </c>
      <c r="G2153">
        <v>1</v>
      </c>
      <c r="H2153" t="s">
        <v>1918</v>
      </c>
    </row>
    <row r="2154" spans="1:8">
      <c r="A2154" t="s">
        <v>1928</v>
      </c>
      <c r="B2154" t="s">
        <v>1914</v>
      </c>
      <c r="C2154">
        <v>8</v>
      </c>
      <c r="D2154">
        <v>64</v>
      </c>
      <c r="E2154" t="s">
        <v>1893</v>
      </c>
      <c r="F2154">
        <v>1584</v>
      </c>
      <c r="G2154">
        <v>1</v>
      </c>
      <c r="H2154" t="s">
        <v>1919</v>
      </c>
    </row>
    <row r="2155" spans="1:8">
      <c r="A2155" t="s">
        <v>1928</v>
      </c>
      <c r="B2155" t="s">
        <v>1914</v>
      </c>
      <c r="C2155">
        <v>12</v>
      </c>
      <c r="D2155">
        <v>96</v>
      </c>
      <c r="E2155" t="s">
        <v>1920</v>
      </c>
      <c r="F2155">
        <v>2376</v>
      </c>
      <c r="G2155">
        <v>1</v>
      </c>
      <c r="H2155" t="s">
        <v>1921</v>
      </c>
    </row>
    <row r="2156" spans="1:8">
      <c r="A2156" t="s">
        <v>1928</v>
      </c>
      <c r="B2156" t="s">
        <v>1914</v>
      </c>
      <c r="C2156">
        <v>16</v>
      </c>
      <c r="D2156">
        <v>128</v>
      </c>
      <c r="E2156" t="s">
        <v>1895</v>
      </c>
      <c r="F2156">
        <v>3168</v>
      </c>
      <c r="G2156">
        <v>1</v>
      </c>
      <c r="H2156" t="s">
        <v>1922</v>
      </c>
    </row>
    <row r="2157" spans="1:8">
      <c r="A2157" t="s">
        <v>1928</v>
      </c>
      <c r="B2157" t="s">
        <v>1914</v>
      </c>
      <c r="C2157">
        <v>24</v>
      </c>
      <c r="D2157">
        <v>192</v>
      </c>
      <c r="E2157" t="s">
        <v>1965</v>
      </c>
      <c r="F2157">
        <v>4752</v>
      </c>
      <c r="G2157">
        <v>1</v>
      </c>
      <c r="H2157" t="s">
        <v>2190</v>
      </c>
    </row>
    <row r="2158" spans="1:8">
      <c r="A2158" t="s">
        <v>1928</v>
      </c>
      <c r="B2158" t="s">
        <v>1914</v>
      </c>
      <c r="C2158">
        <v>32</v>
      </c>
      <c r="D2158">
        <v>256</v>
      </c>
      <c r="E2158" t="s">
        <v>1897</v>
      </c>
      <c r="F2158">
        <v>6336</v>
      </c>
      <c r="G2158">
        <v>1</v>
      </c>
      <c r="H2158" t="s">
        <v>1924</v>
      </c>
    </row>
    <row r="2159" spans="1:8">
      <c r="A2159" t="s">
        <v>1928</v>
      </c>
      <c r="B2159" t="s">
        <v>1945</v>
      </c>
      <c r="C2159">
        <v>1</v>
      </c>
      <c r="D2159">
        <v>8</v>
      </c>
      <c r="E2159" t="s">
        <v>1887</v>
      </c>
      <c r="F2159">
        <v>198</v>
      </c>
      <c r="G2159">
        <v>1</v>
      </c>
      <c r="H2159" t="s">
        <v>1946</v>
      </c>
    </row>
    <row r="2160" spans="1:8">
      <c r="A2160" t="s">
        <v>1928</v>
      </c>
      <c r="B2160" t="s">
        <v>1945</v>
      </c>
      <c r="C2160">
        <v>2</v>
      </c>
      <c r="D2160">
        <v>16</v>
      </c>
      <c r="E2160" t="s">
        <v>1916</v>
      </c>
      <c r="F2160">
        <v>396</v>
      </c>
      <c r="G2160">
        <v>1</v>
      </c>
      <c r="H2160" t="s">
        <v>1947</v>
      </c>
    </row>
    <row r="2161" spans="1:8">
      <c r="A2161" t="s">
        <v>1928</v>
      </c>
      <c r="B2161" t="s">
        <v>1945</v>
      </c>
      <c r="C2161">
        <v>4</v>
      </c>
      <c r="D2161">
        <v>32</v>
      </c>
      <c r="E2161" t="s">
        <v>1891</v>
      </c>
      <c r="F2161">
        <v>792</v>
      </c>
      <c r="G2161">
        <v>1</v>
      </c>
      <c r="H2161" t="s">
        <v>1948</v>
      </c>
    </row>
    <row r="2162" spans="1:8">
      <c r="A2162" t="s">
        <v>1928</v>
      </c>
      <c r="B2162" t="s">
        <v>1945</v>
      </c>
      <c r="C2162">
        <v>8</v>
      </c>
      <c r="D2162">
        <v>64</v>
      </c>
      <c r="E2162" t="s">
        <v>1893</v>
      </c>
      <c r="F2162">
        <v>1584</v>
      </c>
      <c r="G2162">
        <v>1</v>
      </c>
      <c r="H2162" t="s">
        <v>1949</v>
      </c>
    </row>
    <row r="2163" spans="1:8">
      <c r="A2163" t="s">
        <v>1928</v>
      </c>
      <c r="B2163" t="s">
        <v>1945</v>
      </c>
      <c r="C2163">
        <v>12</v>
      </c>
      <c r="D2163">
        <v>96</v>
      </c>
      <c r="E2163" t="s">
        <v>1920</v>
      </c>
      <c r="F2163">
        <v>2376</v>
      </c>
      <c r="G2163">
        <v>1</v>
      </c>
      <c r="H2163" t="s">
        <v>1950</v>
      </c>
    </row>
    <row r="2164" spans="1:8">
      <c r="A2164" t="s">
        <v>1928</v>
      </c>
      <c r="B2164" t="s">
        <v>1945</v>
      </c>
      <c r="C2164">
        <v>12</v>
      </c>
      <c r="D2164">
        <v>144</v>
      </c>
      <c r="E2164" t="s">
        <v>1933</v>
      </c>
      <c r="F2164">
        <v>3240</v>
      </c>
      <c r="G2164">
        <v>1</v>
      </c>
      <c r="H2164" t="s">
        <v>1951</v>
      </c>
    </row>
    <row r="2165" spans="1:8">
      <c r="A2165" t="s">
        <v>1928</v>
      </c>
      <c r="B2165" t="s">
        <v>1945</v>
      </c>
      <c r="C2165">
        <v>16</v>
      </c>
      <c r="D2165">
        <v>128</v>
      </c>
      <c r="E2165" t="s">
        <v>1895</v>
      </c>
      <c r="F2165">
        <v>3168</v>
      </c>
      <c r="G2165">
        <v>1</v>
      </c>
      <c r="H2165" t="s">
        <v>1952</v>
      </c>
    </row>
    <row r="2166" spans="1:8">
      <c r="A2166" t="s">
        <v>1928</v>
      </c>
      <c r="B2166" t="s">
        <v>1945</v>
      </c>
      <c r="C2166">
        <v>16</v>
      </c>
      <c r="D2166">
        <v>192</v>
      </c>
      <c r="E2166" t="s">
        <v>1936</v>
      </c>
      <c r="F2166">
        <v>4320</v>
      </c>
      <c r="G2166">
        <v>1</v>
      </c>
      <c r="H2166" t="s">
        <v>1953</v>
      </c>
    </row>
    <row r="2167" spans="1:8">
      <c r="A2167" t="s">
        <v>1928</v>
      </c>
      <c r="B2167" t="s">
        <v>1945</v>
      </c>
      <c r="C2167">
        <v>32</v>
      </c>
      <c r="D2167">
        <v>256</v>
      </c>
      <c r="E2167" t="s">
        <v>1897</v>
      </c>
      <c r="F2167">
        <v>6336</v>
      </c>
      <c r="G2167">
        <v>1</v>
      </c>
      <c r="H2167" t="s">
        <v>1954</v>
      </c>
    </row>
    <row r="2168" spans="1:8">
      <c r="A2168" t="s">
        <v>1928</v>
      </c>
      <c r="B2168" t="s">
        <v>1945</v>
      </c>
      <c r="C2168">
        <v>32</v>
      </c>
      <c r="D2168">
        <v>384</v>
      </c>
      <c r="E2168" t="s">
        <v>1939</v>
      </c>
      <c r="F2168">
        <v>8640</v>
      </c>
      <c r="G2168">
        <v>1</v>
      </c>
      <c r="H2168" t="s">
        <v>1955</v>
      </c>
    </row>
    <row r="2169" spans="1:8">
      <c r="A2169" t="s">
        <v>1928</v>
      </c>
      <c r="B2169" t="s">
        <v>1945</v>
      </c>
      <c r="C2169">
        <v>64</v>
      </c>
      <c r="D2169">
        <v>512</v>
      </c>
      <c r="E2169" t="s">
        <v>1901</v>
      </c>
      <c r="F2169">
        <v>12672</v>
      </c>
      <c r="G2169">
        <v>1</v>
      </c>
      <c r="H2169" t="s">
        <v>1956</v>
      </c>
    </row>
    <row r="2170" spans="1:8">
      <c r="A2170" t="s">
        <v>1928</v>
      </c>
      <c r="B2170" t="s">
        <v>1945</v>
      </c>
      <c r="C2170">
        <v>80</v>
      </c>
      <c r="D2170">
        <v>700</v>
      </c>
      <c r="E2170" t="s">
        <v>2211</v>
      </c>
      <c r="F2170">
        <v>16920</v>
      </c>
      <c r="G2170">
        <v>1</v>
      </c>
      <c r="H2170" t="s">
        <v>2212</v>
      </c>
    </row>
    <row r="2171" spans="1:8">
      <c r="A2171" t="s">
        <v>1928</v>
      </c>
      <c r="B2171" t="s">
        <v>1957</v>
      </c>
      <c r="C2171">
        <v>1</v>
      </c>
      <c r="D2171">
        <v>8</v>
      </c>
      <c r="E2171" t="s">
        <v>1887</v>
      </c>
      <c r="F2171">
        <v>181.5</v>
      </c>
      <c r="G2171">
        <v>1</v>
      </c>
      <c r="H2171" t="s">
        <v>1958</v>
      </c>
    </row>
    <row r="2172" spans="1:8">
      <c r="A2172" t="s">
        <v>1928</v>
      </c>
      <c r="B2172" t="s">
        <v>1957</v>
      </c>
      <c r="C2172">
        <v>2</v>
      </c>
      <c r="D2172">
        <v>16</v>
      </c>
      <c r="E2172" t="s">
        <v>1916</v>
      </c>
      <c r="F2172">
        <v>363</v>
      </c>
      <c r="G2172">
        <v>1</v>
      </c>
      <c r="H2172" t="s">
        <v>1959</v>
      </c>
    </row>
    <row r="2173" spans="1:8">
      <c r="A2173" t="s">
        <v>1928</v>
      </c>
      <c r="B2173" t="s">
        <v>1957</v>
      </c>
      <c r="C2173">
        <v>4</v>
      </c>
      <c r="D2173">
        <v>32</v>
      </c>
      <c r="E2173" t="s">
        <v>1891</v>
      </c>
      <c r="F2173">
        <v>726</v>
      </c>
      <c r="G2173">
        <v>1</v>
      </c>
      <c r="H2173" t="s">
        <v>1961</v>
      </c>
    </row>
    <row r="2174" spans="1:8">
      <c r="A2174" t="s">
        <v>1928</v>
      </c>
      <c r="B2174" t="s">
        <v>1957</v>
      </c>
      <c r="C2174">
        <v>8</v>
      </c>
      <c r="D2174">
        <v>64</v>
      </c>
      <c r="E2174" t="s">
        <v>1893</v>
      </c>
      <c r="F2174">
        <v>1452</v>
      </c>
      <c r="G2174">
        <v>1</v>
      </c>
      <c r="H2174" t="s">
        <v>1962</v>
      </c>
    </row>
    <row r="2175" spans="1:8">
      <c r="A2175" t="s">
        <v>1928</v>
      </c>
      <c r="B2175" t="s">
        <v>1957</v>
      </c>
      <c r="C2175">
        <v>12</v>
      </c>
      <c r="D2175">
        <v>96</v>
      </c>
      <c r="E2175" t="s">
        <v>1920</v>
      </c>
      <c r="F2175">
        <v>2178</v>
      </c>
      <c r="G2175">
        <v>1</v>
      </c>
      <c r="H2175" t="s">
        <v>1963</v>
      </c>
    </row>
    <row r="2176" spans="1:8">
      <c r="A2176" t="s">
        <v>1928</v>
      </c>
      <c r="B2176" t="s">
        <v>1957</v>
      </c>
      <c r="C2176">
        <v>16</v>
      </c>
      <c r="D2176">
        <v>128</v>
      </c>
      <c r="E2176" t="s">
        <v>1895</v>
      </c>
      <c r="F2176">
        <v>2904</v>
      </c>
      <c r="G2176">
        <v>1</v>
      </c>
      <c r="H2176" t="s">
        <v>1964</v>
      </c>
    </row>
    <row r="2177" spans="1:8">
      <c r="A2177" t="s">
        <v>1928</v>
      </c>
      <c r="B2177" t="s">
        <v>1957</v>
      </c>
      <c r="C2177">
        <v>24</v>
      </c>
      <c r="D2177">
        <v>192</v>
      </c>
      <c r="E2177" t="s">
        <v>1965</v>
      </c>
      <c r="F2177">
        <v>4356</v>
      </c>
      <c r="G2177">
        <v>1</v>
      </c>
      <c r="H2177" t="s">
        <v>1966</v>
      </c>
    </row>
    <row r="2178" spans="1:8">
      <c r="A2178" t="s">
        <v>1928</v>
      </c>
      <c r="B2178" t="s">
        <v>1957</v>
      </c>
      <c r="C2178">
        <v>32</v>
      </c>
      <c r="D2178">
        <v>256</v>
      </c>
      <c r="E2178" t="s">
        <v>1897</v>
      </c>
      <c r="F2178">
        <v>5808</v>
      </c>
      <c r="G2178">
        <v>1</v>
      </c>
      <c r="H2178" t="s">
        <v>1967</v>
      </c>
    </row>
    <row r="2179" spans="1:8">
      <c r="A2179" t="s">
        <v>1928</v>
      </c>
      <c r="B2179" t="s">
        <v>1957</v>
      </c>
      <c r="C2179">
        <v>48</v>
      </c>
      <c r="D2179">
        <v>384</v>
      </c>
      <c r="E2179" t="s">
        <v>1912</v>
      </c>
      <c r="F2179">
        <v>8712</v>
      </c>
      <c r="G2179">
        <v>1</v>
      </c>
      <c r="H2179" t="s">
        <v>1968</v>
      </c>
    </row>
    <row r="2180" spans="1:8">
      <c r="A2180" t="s">
        <v>1928</v>
      </c>
      <c r="B2180" t="s">
        <v>1957</v>
      </c>
      <c r="C2180">
        <v>56</v>
      </c>
      <c r="D2180">
        <v>448</v>
      </c>
      <c r="E2180" t="s">
        <v>1969</v>
      </c>
      <c r="F2180">
        <v>10164</v>
      </c>
      <c r="G2180">
        <v>1</v>
      </c>
      <c r="H2180" t="s">
        <v>1970</v>
      </c>
    </row>
    <row r="2181" spans="1:8">
      <c r="A2181" t="s">
        <v>1928</v>
      </c>
      <c r="B2181" t="s">
        <v>2035</v>
      </c>
      <c r="C2181">
        <v>4</v>
      </c>
      <c r="D2181">
        <v>8</v>
      </c>
      <c r="E2181" t="s">
        <v>1616</v>
      </c>
      <c r="F2181">
        <v>560</v>
      </c>
      <c r="G2181">
        <v>1</v>
      </c>
      <c r="H2181" t="s">
        <v>2036</v>
      </c>
    </row>
    <row r="2182" spans="1:8">
      <c r="A2182" t="s">
        <v>1928</v>
      </c>
      <c r="B2182" t="s">
        <v>2035</v>
      </c>
      <c r="C2182">
        <v>4</v>
      </c>
      <c r="D2182">
        <v>16</v>
      </c>
      <c r="E2182" t="s">
        <v>1618</v>
      </c>
      <c r="F2182">
        <v>840</v>
      </c>
      <c r="G2182">
        <v>1</v>
      </c>
      <c r="H2182" t="s">
        <v>2038</v>
      </c>
    </row>
    <row r="2183" spans="1:8">
      <c r="A2183" t="s">
        <v>1928</v>
      </c>
      <c r="B2183" t="s">
        <v>2035</v>
      </c>
      <c r="C2183">
        <v>8</v>
      </c>
      <c r="D2183">
        <v>16</v>
      </c>
      <c r="E2183" t="s">
        <v>1620</v>
      </c>
      <c r="F2183">
        <v>1120</v>
      </c>
      <c r="G2183">
        <v>1</v>
      </c>
      <c r="H2183" t="s">
        <v>2039</v>
      </c>
    </row>
    <row r="2184" spans="1:8">
      <c r="A2184" t="s">
        <v>1928</v>
      </c>
      <c r="B2184" t="s">
        <v>2035</v>
      </c>
      <c r="C2184">
        <v>8</v>
      </c>
      <c r="D2184">
        <v>32</v>
      </c>
      <c r="E2184" t="s">
        <v>1622</v>
      </c>
      <c r="F2184">
        <v>1680</v>
      </c>
      <c r="G2184">
        <v>1</v>
      </c>
      <c r="H2184" t="s">
        <v>2040</v>
      </c>
    </row>
    <row r="2185" spans="1:8">
      <c r="A2185" t="s">
        <v>1928</v>
      </c>
      <c r="B2185" t="s">
        <v>2035</v>
      </c>
      <c r="C2185">
        <v>16</v>
      </c>
      <c r="D2185">
        <v>32</v>
      </c>
      <c r="E2185" t="s">
        <v>1624</v>
      </c>
      <c r="F2185">
        <v>2240</v>
      </c>
      <c r="G2185">
        <v>1</v>
      </c>
      <c r="H2185" t="s">
        <v>2041</v>
      </c>
    </row>
    <row r="2186" spans="1:8">
      <c r="A2186" t="s">
        <v>1928</v>
      </c>
      <c r="B2186" t="s">
        <v>2035</v>
      </c>
      <c r="C2186">
        <v>16</v>
      </c>
      <c r="D2186">
        <v>64</v>
      </c>
      <c r="E2186" t="s">
        <v>1626</v>
      </c>
      <c r="F2186">
        <v>3360</v>
      </c>
      <c r="G2186">
        <v>1</v>
      </c>
      <c r="H2186" t="s">
        <v>2042</v>
      </c>
    </row>
    <row r="2187" spans="1:8">
      <c r="A2187" t="s">
        <v>1928</v>
      </c>
      <c r="B2187" t="s">
        <v>2035</v>
      </c>
      <c r="C2187">
        <v>32</v>
      </c>
      <c r="D2187">
        <v>64</v>
      </c>
      <c r="E2187" t="s">
        <v>1628</v>
      </c>
      <c r="F2187">
        <v>4480</v>
      </c>
      <c r="G2187">
        <v>1</v>
      </c>
      <c r="H2187" t="s">
        <v>2043</v>
      </c>
    </row>
    <row r="2188" spans="1:8">
      <c r="A2188" t="s">
        <v>1928</v>
      </c>
      <c r="B2188" t="s">
        <v>2035</v>
      </c>
      <c r="C2188">
        <v>32</v>
      </c>
      <c r="D2188">
        <v>128</v>
      </c>
      <c r="E2188" t="s">
        <v>1630</v>
      </c>
      <c r="F2188">
        <v>6720</v>
      </c>
      <c r="G2188">
        <v>1</v>
      </c>
      <c r="H2188" t="s">
        <v>2044</v>
      </c>
    </row>
    <row r="2189" spans="1:8">
      <c r="A2189" t="s">
        <v>1928</v>
      </c>
      <c r="B2189" t="s">
        <v>2045</v>
      </c>
      <c r="C2189">
        <v>4</v>
      </c>
      <c r="D2189">
        <v>8</v>
      </c>
      <c r="E2189" t="s">
        <v>1616</v>
      </c>
      <c r="F2189">
        <v>672</v>
      </c>
      <c r="G2189">
        <v>1</v>
      </c>
      <c r="H2189" t="s">
        <v>2046</v>
      </c>
    </row>
    <row r="2190" spans="1:8">
      <c r="A2190" t="s">
        <v>1928</v>
      </c>
      <c r="B2190" t="s">
        <v>2045</v>
      </c>
      <c r="C2190">
        <v>4</v>
      </c>
      <c r="D2190">
        <v>16</v>
      </c>
      <c r="E2190" t="s">
        <v>1618</v>
      </c>
      <c r="F2190">
        <v>1008</v>
      </c>
      <c r="G2190">
        <v>1</v>
      </c>
      <c r="H2190" t="s">
        <v>2047</v>
      </c>
    </row>
    <row r="2191" spans="1:8">
      <c r="A2191" t="s">
        <v>1928</v>
      </c>
      <c r="B2191" t="s">
        <v>2045</v>
      </c>
      <c r="C2191">
        <v>8</v>
      </c>
      <c r="D2191">
        <v>16</v>
      </c>
      <c r="E2191" t="s">
        <v>1620</v>
      </c>
      <c r="F2191">
        <v>1344</v>
      </c>
      <c r="G2191">
        <v>1</v>
      </c>
      <c r="H2191" t="s">
        <v>2048</v>
      </c>
    </row>
    <row r="2192" spans="1:8">
      <c r="A2192" t="s">
        <v>1928</v>
      </c>
      <c r="B2192" t="s">
        <v>2045</v>
      </c>
      <c r="C2192">
        <v>8</v>
      </c>
      <c r="D2192">
        <v>32</v>
      </c>
      <c r="E2192" t="s">
        <v>1622</v>
      </c>
      <c r="F2192">
        <v>2016</v>
      </c>
      <c r="G2192">
        <v>1</v>
      </c>
      <c r="H2192" t="s">
        <v>2049</v>
      </c>
    </row>
    <row r="2193" spans="1:8">
      <c r="A2193" t="s">
        <v>1928</v>
      </c>
      <c r="B2193" t="s">
        <v>2045</v>
      </c>
      <c r="C2193">
        <v>16</v>
      </c>
      <c r="D2193">
        <v>32</v>
      </c>
      <c r="E2193" t="s">
        <v>1624</v>
      </c>
      <c r="F2193">
        <v>2688</v>
      </c>
      <c r="G2193">
        <v>1</v>
      </c>
      <c r="H2193" t="s">
        <v>2050</v>
      </c>
    </row>
    <row r="2194" spans="1:8">
      <c r="A2194" t="s">
        <v>1928</v>
      </c>
      <c r="B2194" t="s">
        <v>2045</v>
      </c>
      <c r="C2194">
        <v>16</v>
      </c>
      <c r="D2194">
        <v>64</v>
      </c>
      <c r="E2194" t="s">
        <v>1626</v>
      </c>
      <c r="F2194">
        <v>4032</v>
      </c>
      <c r="G2194">
        <v>1</v>
      </c>
      <c r="H2194" t="s">
        <v>2051</v>
      </c>
    </row>
    <row r="2195" spans="1:8">
      <c r="A2195" t="s">
        <v>1928</v>
      </c>
      <c r="B2195" t="s">
        <v>2045</v>
      </c>
      <c r="C2195">
        <v>32</v>
      </c>
      <c r="D2195">
        <v>96</v>
      </c>
      <c r="E2195" t="s">
        <v>2053</v>
      </c>
      <c r="F2195">
        <v>6720</v>
      </c>
      <c r="G2195">
        <v>1</v>
      </c>
      <c r="H2195" t="s">
        <v>2054</v>
      </c>
    </row>
    <row r="2196" spans="1:8">
      <c r="A2196" t="s">
        <v>1928</v>
      </c>
      <c r="B2196" t="s">
        <v>2060</v>
      </c>
      <c r="C2196">
        <v>8</v>
      </c>
      <c r="D2196">
        <v>32</v>
      </c>
      <c r="E2196" t="s">
        <v>1622</v>
      </c>
      <c r="F2196">
        <v>2968.85</v>
      </c>
      <c r="G2196">
        <v>1</v>
      </c>
      <c r="H2196" t="s">
        <v>2062</v>
      </c>
    </row>
    <row r="2197" spans="1:8">
      <c r="A2197" t="s">
        <v>1928</v>
      </c>
      <c r="B2197" t="s">
        <v>2060</v>
      </c>
      <c r="C2197">
        <v>20</v>
      </c>
      <c r="D2197">
        <v>80</v>
      </c>
      <c r="E2197" t="s">
        <v>2065</v>
      </c>
      <c r="F2197">
        <v>4750.25</v>
      </c>
      <c r="G2197">
        <v>1</v>
      </c>
      <c r="H2197" t="s">
        <v>2066</v>
      </c>
    </row>
    <row r="2198" spans="1:8">
      <c r="A2198" t="s">
        <v>1928</v>
      </c>
      <c r="B2198" t="s">
        <v>2060</v>
      </c>
      <c r="C2198">
        <v>32</v>
      </c>
      <c r="D2198">
        <v>128</v>
      </c>
      <c r="E2198" t="s">
        <v>1630</v>
      </c>
      <c r="F2198">
        <v>6531.65</v>
      </c>
      <c r="G2198">
        <v>1</v>
      </c>
      <c r="H2198" t="s">
        <v>2067</v>
      </c>
    </row>
    <row r="2199" spans="1:8">
      <c r="A2199" t="s">
        <v>1928</v>
      </c>
      <c r="B2199" t="s">
        <v>2060</v>
      </c>
      <c r="C2199">
        <v>40</v>
      </c>
      <c r="D2199">
        <v>160</v>
      </c>
      <c r="E2199" t="s">
        <v>2068</v>
      </c>
      <c r="F2199">
        <v>9500.5</v>
      </c>
      <c r="G2199">
        <v>1</v>
      </c>
      <c r="H2199" t="s">
        <v>2069</v>
      </c>
    </row>
    <row r="2200" spans="1:8">
      <c r="A2200" t="s">
        <v>1928</v>
      </c>
      <c r="B2200" t="s">
        <v>2060</v>
      </c>
      <c r="C2200">
        <v>80</v>
      </c>
      <c r="D2200">
        <v>320</v>
      </c>
      <c r="E2200" t="s">
        <v>1719</v>
      </c>
      <c r="F2200">
        <v>19001</v>
      </c>
      <c r="G2200">
        <v>1</v>
      </c>
      <c r="H2200" t="s">
        <v>2070</v>
      </c>
    </row>
    <row r="2201" spans="1:8">
      <c r="A2201" t="s">
        <v>1928</v>
      </c>
      <c r="B2201" t="s">
        <v>2079</v>
      </c>
      <c r="C2201">
        <v>8</v>
      </c>
      <c r="D2201">
        <v>40</v>
      </c>
      <c r="E2201" t="s">
        <v>2058</v>
      </c>
      <c r="F2201">
        <v>8225</v>
      </c>
      <c r="G2201">
        <v>1</v>
      </c>
      <c r="H2201" t="s">
        <v>2080</v>
      </c>
    </row>
    <row r="2202" spans="1:8">
      <c r="A2202" t="s">
        <v>1928</v>
      </c>
      <c r="B2202" t="s">
        <v>2079</v>
      </c>
      <c r="C2202">
        <v>36</v>
      </c>
      <c r="D2202">
        <v>160</v>
      </c>
      <c r="E2202" t="s">
        <v>2083</v>
      </c>
      <c r="F2202">
        <v>33000</v>
      </c>
      <c r="G2202">
        <v>1</v>
      </c>
      <c r="H2202" t="s">
        <v>2084</v>
      </c>
    </row>
    <row r="2203" spans="1:8">
      <c r="A2203" t="s">
        <v>1928</v>
      </c>
      <c r="B2203" t="s">
        <v>2079</v>
      </c>
      <c r="C2203">
        <v>72</v>
      </c>
      <c r="D2203">
        <v>320</v>
      </c>
      <c r="E2203" t="s">
        <v>2085</v>
      </c>
      <c r="F2203">
        <v>66000</v>
      </c>
      <c r="G2203">
        <v>1</v>
      </c>
      <c r="H2203" t="s">
        <v>2086</v>
      </c>
    </row>
    <row r="2204" spans="1:8">
      <c r="A2204" t="s">
        <v>1942</v>
      </c>
      <c r="B2204" t="s">
        <v>1644</v>
      </c>
      <c r="C2204">
        <v>1</v>
      </c>
      <c r="D2204">
        <v>1</v>
      </c>
      <c r="E2204" t="s">
        <v>1607</v>
      </c>
      <c r="F2204">
        <v>32.9</v>
      </c>
      <c r="G2204">
        <v>1</v>
      </c>
      <c r="H2204" t="s">
        <v>1645</v>
      </c>
    </row>
    <row r="2205" spans="1:8">
      <c r="A2205" t="s">
        <v>1942</v>
      </c>
      <c r="B2205" t="s">
        <v>1644</v>
      </c>
      <c r="C2205">
        <v>1</v>
      </c>
      <c r="D2205">
        <v>2</v>
      </c>
      <c r="E2205" t="s">
        <v>1608</v>
      </c>
      <c r="F2205">
        <v>65.8</v>
      </c>
      <c r="G2205">
        <v>1</v>
      </c>
      <c r="H2205" t="s">
        <v>1646</v>
      </c>
    </row>
    <row r="2206" spans="1:8">
      <c r="A2206" t="s">
        <v>1942</v>
      </c>
      <c r="B2206" t="s">
        <v>1644</v>
      </c>
      <c r="C2206">
        <v>1</v>
      </c>
      <c r="D2206">
        <v>4</v>
      </c>
      <c r="E2206" t="s">
        <v>1610</v>
      </c>
      <c r="F2206">
        <v>136.5</v>
      </c>
      <c r="G2206">
        <v>1</v>
      </c>
      <c r="H2206" t="s">
        <v>1647</v>
      </c>
    </row>
    <row r="2207" spans="1:8">
      <c r="A2207" t="s">
        <v>1942</v>
      </c>
      <c r="B2207" t="s">
        <v>1644</v>
      </c>
      <c r="C2207">
        <v>2</v>
      </c>
      <c r="D2207">
        <v>4</v>
      </c>
      <c r="E2207" t="s">
        <v>1612</v>
      </c>
      <c r="F2207">
        <v>131.6</v>
      </c>
      <c r="G2207">
        <v>1</v>
      </c>
      <c r="H2207" t="s">
        <v>1648</v>
      </c>
    </row>
    <row r="2208" spans="1:8">
      <c r="A2208" t="s">
        <v>1942</v>
      </c>
      <c r="B2208" t="s">
        <v>1644</v>
      </c>
      <c r="C2208">
        <v>2</v>
      </c>
      <c r="D2208">
        <v>8</v>
      </c>
      <c r="E2208" t="s">
        <v>1614</v>
      </c>
      <c r="F2208">
        <v>273</v>
      </c>
      <c r="G2208">
        <v>1</v>
      </c>
      <c r="H2208" t="s">
        <v>1649</v>
      </c>
    </row>
    <row r="2209" spans="1:8">
      <c r="A2209" t="s">
        <v>1942</v>
      </c>
      <c r="B2209" t="s">
        <v>1644</v>
      </c>
      <c r="C2209">
        <v>4</v>
      </c>
      <c r="D2209">
        <v>8</v>
      </c>
      <c r="E2209" t="s">
        <v>1616</v>
      </c>
      <c r="F2209">
        <v>364</v>
      </c>
      <c r="G2209">
        <v>1</v>
      </c>
      <c r="H2209" t="s">
        <v>1650</v>
      </c>
    </row>
    <row r="2210" spans="1:8">
      <c r="A2210" t="s">
        <v>1942</v>
      </c>
      <c r="B2210" t="s">
        <v>1644</v>
      </c>
      <c r="C2210">
        <v>4</v>
      </c>
      <c r="D2210">
        <v>16</v>
      </c>
      <c r="E2210" t="s">
        <v>1618</v>
      </c>
      <c r="F2210">
        <v>546</v>
      </c>
      <c r="G2210">
        <v>1</v>
      </c>
      <c r="H2210" t="s">
        <v>1651</v>
      </c>
    </row>
    <row r="2211" spans="1:8">
      <c r="A2211" t="s">
        <v>1942</v>
      </c>
      <c r="B2211" t="s">
        <v>1644</v>
      </c>
      <c r="C2211">
        <v>8</v>
      </c>
      <c r="D2211">
        <v>16</v>
      </c>
      <c r="E2211" t="s">
        <v>1620</v>
      </c>
      <c r="F2211">
        <v>728</v>
      </c>
      <c r="G2211">
        <v>1</v>
      </c>
      <c r="H2211" t="s">
        <v>1652</v>
      </c>
    </row>
    <row r="2212" spans="1:8">
      <c r="A2212" t="s">
        <v>1942</v>
      </c>
      <c r="B2212" t="s">
        <v>1644</v>
      </c>
      <c r="C2212">
        <v>8</v>
      </c>
      <c r="D2212">
        <v>32</v>
      </c>
      <c r="E2212" t="s">
        <v>1622</v>
      </c>
      <c r="F2212">
        <v>1092</v>
      </c>
      <c r="G2212">
        <v>1</v>
      </c>
      <c r="H2212" t="s">
        <v>1653</v>
      </c>
    </row>
    <row r="2213" spans="1:8">
      <c r="A2213" t="s">
        <v>1942</v>
      </c>
      <c r="B2213" t="s">
        <v>1644</v>
      </c>
      <c r="C2213">
        <v>16</v>
      </c>
      <c r="D2213">
        <v>32</v>
      </c>
      <c r="E2213" t="s">
        <v>1624</v>
      </c>
      <c r="F2213">
        <v>1456</v>
      </c>
      <c r="G2213">
        <v>1</v>
      </c>
      <c r="H2213" t="s">
        <v>1654</v>
      </c>
    </row>
    <row r="2214" spans="1:8">
      <c r="A2214" t="s">
        <v>1942</v>
      </c>
      <c r="B2214" t="s">
        <v>1644</v>
      </c>
      <c r="C2214">
        <v>16</v>
      </c>
      <c r="D2214">
        <v>64</v>
      </c>
      <c r="E2214" t="s">
        <v>1626</v>
      </c>
      <c r="F2214">
        <v>2184</v>
      </c>
      <c r="G2214">
        <v>1</v>
      </c>
      <c r="H2214" t="s">
        <v>1655</v>
      </c>
    </row>
    <row r="2215" spans="1:8">
      <c r="A2215" t="s">
        <v>1942</v>
      </c>
      <c r="B2215" t="s">
        <v>1644</v>
      </c>
      <c r="C2215">
        <v>32</v>
      </c>
      <c r="D2215">
        <v>64</v>
      </c>
      <c r="E2215" t="s">
        <v>1628</v>
      </c>
      <c r="F2215">
        <v>2912</v>
      </c>
      <c r="G2215">
        <v>1</v>
      </c>
      <c r="H2215" t="s">
        <v>1656</v>
      </c>
    </row>
    <row r="2216" spans="1:8">
      <c r="A2216" t="s">
        <v>1942</v>
      </c>
      <c r="B2216" t="s">
        <v>1644</v>
      </c>
      <c r="C2216">
        <v>48</v>
      </c>
      <c r="D2216">
        <v>96</v>
      </c>
      <c r="E2216" t="s">
        <v>1634</v>
      </c>
      <c r="F2216">
        <v>4368</v>
      </c>
      <c r="G2216">
        <v>1</v>
      </c>
      <c r="H2216" t="s">
        <v>1658</v>
      </c>
    </row>
    <row r="2217" spans="1:8">
      <c r="A2217" t="s">
        <v>1942</v>
      </c>
      <c r="B2217" t="s">
        <v>1644</v>
      </c>
      <c r="C2217">
        <v>48</v>
      </c>
      <c r="D2217">
        <v>128</v>
      </c>
      <c r="E2217" t="s">
        <v>2178</v>
      </c>
      <c r="F2217">
        <v>5096</v>
      </c>
      <c r="G2217">
        <v>1</v>
      </c>
      <c r="H2217" t="s">
        <v>2179</v>
      </c>
    </row>
    <row r="2218" spans="1:8">
      <c r="A2218" t="s">
        <v>1942</v>
      </c>
      <c r="B2218" t="s">
        <v>1644</v>
      </c>
      <c r="C2218">
        <v>64</v>
      </c>
      <c r="D2218">
        <v>128</v>
      </c>
      <c r="E2218" t="s">
        <v>1659</v>
      </c>
      <c r="F2218">
        <v>5824</v>
      </c>
      <c r="G2218">
        <v>1</v>
      </c>
      <c r="H2218" t="s">
        <v>1660</v>
      </c>
    </row>
    <row r="2219" spans="1:8">
      <c r="A2219" t="s">
        <v>1942</v>
      </c>
      <c r="B2219" t="s">
        <v>1644</v>
      </c>
      <c r="C2219">
        <v>80</v>
      </c>
      <c r="D2219">
        <v>160</v>
      </c>
      <c r="E2219" t="s">
        <v>1662</v>
      </c>
      <c r="F2219">
        <v>7280</v>
      </c>
      <c r="G2219">
        <v>1</v>
      </c>
      <c r="H2219" t="s">
        <v>1663</v>
      </c>
    </row>
    <row r="2220" spans="1:8">
      <c r="A2220" t="s">
        <v>1942</v>
      </c>
      <c r="B2220" t="s">
        <v>1644</v>
      </c>
      <c r="C2220">
        <v>90</v>
      </c>
      <c r="D2220">
        <v>224</v>
      </c>
      <c r="E2220" t="s">
        <v>1664</v>
      </c>
      <c r="F2220">
        <v>9191</v>
      </c>
      <c r="G2220">
        <v>1</v>
      </c>
      <c r="H2220" t="s">
        <v>1665</v>
      </c>
    </row>
    <row r="2221" spans="1:8">
      <c r="A2221" t="s">
        <v>1942</v>
      </c>
      <c r="B2221" t="s">
        <v>1644</v>
      </c>
      <c r="C2221">
        <v>128</v>
      </c>
      <c r="D2221">
        <v>256</v>
      </c>
      <c r="E2221" t="s">
        <v>1666</v>
      </c>
      <c r="F2221">
        <v>11648</v>
      </c>
      <c r="G2221">
        <v>1</v>
      </c>
      <c r="H2221" t="s">
        <v>1667</v>
      </c>
    </row>
    <row r="2222" spans="1:8">
      <c r="A2222" t="s">
        <v>1942</v>
      </c>
      <c r="B2222" t="s">
        <v>1644</v>
      </c>
      <c r="C2222">
        <v>160</v>
      </c>
      <c r="D2222">
        <v>320</v>
      </c>
      <c r="E2222" t="s">
        <v>1668</v>
      </c>
      <c r="F2222">
        <v>14560</v>
      </c>
      <c r="G2222">
        <v>1</v>
      </c>
      <c r="H2222" t="s">
        <v>1669</v>
      </c>
    </row>
    <row r="2223" spans="1:8">
      <c r="A2223" t="s">
        <v>1942</v>
      </c>
      <c r="B2223" t="s">
        <v>1644</v>
      </c>
      <c r="C2223">
        <v>180</v>
      </c>
      <c r="D2223">
        <v>464</v>
      </c>
      <c r="E2223" t="s">
        <v>1670</v>
      </c>
      <c r="F2223">
        <v>18746</v>
      </c>
      <c r="G2223">
        <v>1</v>
      </c>
      <c r="H2223" t="s">
        <v>1671</v>
      </c>
    </row>
    <row r="2224" spans="1:8">
      <c r="A2224" t="s">
        <v>1942</v>
      </c>
      <c r="B2224" t="s">
        <v>1672</v>
      </c>
      <c r="C2224">
        <v>1</v>
      </c>
      <c r="D2224">
        <v>1</v>
      </c>
      <c r="E2224" t="s">
        <v>1607</v>
      </c>
      <c r="F2224">
        <v>47</v>
      </c>
      <c r="G2224">
        <v>1</v>
      </c>
      <c r="H2224" t="s">
        <v>2165</v>
      </c>
    </row>
    <row r="2225" spans="1:8">
      <c r="A2225" t="s">
        <v>1942</v>
      </c>
      <c r="B2225" t="s">
        <v>1672</v>
      </c>
      <c r="C2225">
        <v>1</v>
      </c>
      <c r="D2225">
        <v>2</v>
      </c>
      <c r="E2225" t="s">
        <v>1608</v>
      </c>
      <c r="F2225">
        <v>94</v>
      </c>
      <c r="G2225">
        <v>1</v>
      </c>
      <c r="H2225" t="s">
        <v>1673</v>
      </c>
    </row>
    <row r="2226" spans="1:8">
      <c r="A2226" t="s">
        <v>1942</v>
      </c>
      <c r="B2226" t="s">
        <v>1672</v>
      </c>
      <c r="C2226">
        <v>1</v>
      </c>
      <c r="D2226">
        <v>4</v>
      </c>
      <c r="E2226" t="s">
        <v>1610</v>
      </c>
      <c r="F2226">
        <v>195</v>
      </c>
      <c r="G2226">
        <v>1</v>
      </c>
      <c r="H2226" t="s">
        <v>1674</v>
      </c>
    </row>
    <row r="2227" spans="1:8">
      <c r="A2227" t="s">
        <v>1942</v>
      </c>
      <c r="B2227" t="s">
        <v>1672</v>
      </c>
      <c r="C2227">
        <v>2</v>
      </c>
      <c r="D2227">
        <v>4</v>
      </c>
      <c r="E2227" t="s">
        <v>1612</v>
      </c>
      <c r="F2227">
        <v>188</v>
      </c>
      <c r="G2227">
        <v>1</v>
      </c>
      <c r="H2227" t="s">
        <v>82</v>
      </c>
    </row>
    <row r="2228" spans="1:8">
      <c r="A2228" t="s">
        <v>1942</v>
      </c>
      <c r="B2228" t="s">
        <v>1672</v>
      </c>
      <c r="C2228">
        <v>2</v>
      </c>
      <c r="D2228">
        <v>8</v>
      </c>
      <c r="E2228" t="s">
        <v>1614</v>
      </c>
      <c r="F2228">
        <v>390</v>
      </c>
      <c r="G2228">
        <v>1</v>
      </c>
      <c r="H2228" t="s">
        <v>80</v>
      </c>
    </row>
    <row r="2229" spans="1:8">
      <c r="A2229" t="s">
        <v>1942</v>
      </c>
      <c r="B2229" t="s">
        <v>1672</v>
      </c>
      <c r="C2229">
        <v>4</v>
      </c>
      <c r="D2229">
        <v>8</v>
      </c>
      <c r="E2229" t="s">
        <v>1616</v>
      </c>
      <c r="F2229">
        <v>520</v>
      </c>
      <c r="G2229">
        <v>1</v>
      </c>
      <c r="H2229" t="s">
        <v>1675</v>
      </c>
    </row>
    <row r="2230" spans="1:8">
      <c r="A2230" t="s">
        <v>1942</v>
      </c>
      <c r="B2230" t="s">
        <v>1672</v>
      </c>
      <c r="C2230">
        <v>4</v>
      </c>
      <c r="D2230">
        <v>16</v>
      </c>
      <c r="E2230" t="s">
        <v>1618</v>
      </c>
      <c r="F2230">
        <v>780</v>
      </c>
      <c r="G2230">
        <v>1</v>
      </c>
      <c r="H2230" t="s">
        <v>70</v>
      </c>
    </row>
    <row r="2231" spans="1:8">
      <c r="A2231" t="s">
        <v>1942</v>
      </c>
      <c r="B2231" t="s">
        <v>1672</v>
      </c>
      <c r="C2231">
        <v>8</v>
      </c>
      <c r="D2231">
        <v>16</v>
      </c>
      <c r="E2231" t="s">
        <v>1620</v>
      </c>
      <c r="F2231">
        <v>1040</v>
      </c>
      <c r="G2231">
        <v>1</v>
      </c>
      <c r="H2231" t="s">
        <v>1676</v>
      </c>
    </row>
    <row r="2232" spans="1:8">
      <c r="A2232" t="s">
        <v>1942</v>
      </c>
      <c r="B2232" t="s">
        <v>1672</v>
      </c>
      <c r="C2232">
        <v>8</v>
      </c>
      <c r="D2232">
        <v>32</v>
      </c>
      <c r="E2232" t="s">
        <v>1622</v>
      </c>
      <c r="F2232">
        <v>1560</v>
      </c>
      <c r="G2232">
        <v>1</v>
      </c>
      <c r="H2232" t="s">
        <v>1677</v>
      </c>
    </row>
    <row r="2233" spans="1:8">
      <c r="A2233" t="s">
        <v>1942</v>
      </c>
      <c r="B2233" t="s">
        <v>1672</v>
      </c>
      <c r="C2233">
        <v>16</v>
      </c>
      <c r="D2233">
        <v>32</v>
      </c>
      <c r="E2233" t="s">
        <v>1624</v>
      </c>
      <c r="F2233">
        <v>2080</v>
      </c>
      <c r="G2233">
        <v>1</v>
      </c>
      <c r="H2233" t="s">
        <v>1678</v>
      </c>
    </row>
    <row r="2234" spans="1:8">
      <c r="A2234" t="s">
        <v>1942</v>
      </c>
      <c r="B2234" t="s">
        <v>1672</v>
      </c>
      <c r="C2234">
        <v>16</v>
      </c>
      <c r="D2234">
        <v>64</v>
      </c>
      <c r="E2234" t="s">
        <v>1626</v>
      </c>
      <c r="F2234">
        <v>3120</v>
      </c>
      <c r="G2234">
        <v>1</v>
      </c>
      <c r="H2234" t="s">
        <v>1679</v>
      </c>
    </row>
    <row r="2235" spans="1:8">
      <c r="A2235" t="s">
        <v>1942</v>
      </c>
      <c r="B2235" t="s">
        <v>1672</v>
      </c>
      <c r="C2235">
        <v>24</v>
      </c>
      <c r="D2235">
        <v>48</v>
      </c>
      <c r="E2235" t="s">
        <v>1680</v>
      </c>
      <c r="F2235">
        <v>3120</v>
      </c>
      <c r="G2235">
        <v>1</v>
      </c>
      <c r="H2235" t="s">
        <v>1681</v>
      </c>
    </row>
    <row r="2236" spans="1:8">
      <c r="A2236" t="s">
        <v>1942</v>
      </c>
      <c r="B2236" t="s">
        <v>1672</v>
      </c>
      <c r="C2236">
        <v>24</v>
      </c>
      <c r="D2236">
        <v>96</v>
      </c>
      <c r="E2236" t="s">
        <v>1682</v>
      </c>
      <c r="F2236">
        <v>4680</v>
      </c>
      <c r="G2236">
        <v>1</v>
      </c>
      <c r="H2236" t="s">
        <v>1683</v>
      </c>
    </row>
    <row r="2237" spans="1:8">
      <c r="A2237" t="s">
        <v>1942</v>
      </c>
      <c r="B2237" t="s">
        <v>1672</v>
      </c>
      <c r="C2237">
        <v>32</v>
      </c>
      <c r="D2237">
        <v>64</v>
      </c>
      <c r="E2237" t="s">
        <v>1628</v>
      </c>
      <c r="F2237">
        <v>4160</v>
      </c>
      <c r="G2237">
        <v>1</v>
      </c>
      <c r="H2237" t="s">
        <v>1684</v>
      </c>
    </row>
    <row r="2238" spans="1:8">
      <c r="A2238" t="s">
        <v>1942</v>
      </c>
      <c r="B2238" t="s">
        <v>1672</v>
      </c>
      <c r="C2238">
        <v>32</v>
      </c>
      <c r="D2238">
        <v>128</v>
      </c>
      <c r="E2238" t="s">
        <v>1630</v>
      </c>
      <c r="F2238">
        <v>6240</v>
      </c>
      <c r="G2238">
        <v>1</v>
      </c>
      <c r="H2238" t="s">
        <v>1685</v>
      </c>
    </row>
    <row r="2239" spans="1:8">
      <c r="A2239" t="s">
        <v>1942</v>
      </c>
      <c r="B2239" t="s">
        <v>1672</v>
      </c>
      <c r="C2239">
        <v>48</v>
      </c>
      <c r="D2239">
        <v>96</v>
      </c>
      <c r="E2239" t="s">
        <v>1634</v>
      </c>
      <c r="F2239">
        <v>6240</v>
      </c>
      <c r="G2239">
        <v>1</v>
      </c>
      <c r="H2239" t="s">
        <v>1686</v>
      </c>
    </row>
    <row r="2240" spans="1:8">
      <c r="A2240" t="s">
        <v>1942</v>
      </c>
      <c r="B2240" t="s">
        <v>1672</v>
      </c>
      <c r="C2240">
        <v>48</v>
      </c>
      <c r="D2240">
        <v>192</v>
      </c>
      <c r="E2240" t="s">
        <v>1636</v>
      </c>
      <c r="F2240">
        <v>9360</v>
      </c>
      <c r="G2240">
        <v>1</v>
      </c>
      <c r="H2240" t="s">
        <v>1687</v>
      </c>
    </row>
    <row r="2241" spans="1:8">
      <c r="A2241" t="s">
        <v>1942</v>
      </c>
      <c r="B2241" t="s">
        <v>1672</v>
      </c>
      <c r="C2241">
        <v>64</v>
      </c>
      <c r="D2241">
        <v>256</v>
      </c>
      <c r="E2241" t="s">
        <v>1640</v>
      </c>
      <c r="F2241">
        <v>12480</v>
      </c>
      <c r="G2241">
        <v>1</v>
      </c>
      <c r="H2241" t="s">
        <v>1688</v>
      </c>
    </row>
    <row r="2242" spans="1:8">
      <c r="A2242" t="s">
        <v>1942</v>
      </c>
      <c r="B2242" t="s">
        <v>1782</v>
      </c>
      <c r="C2242">
        <v>1</v>
      </c>
      <c r="D2242">
        <v>1</v>
      </c>
      <c r="E2242" t="s">
        <v>1607</v>
      </c>
      <c r="F2242">
        <v>62</v>
      </c>
      <c r="G2242">
        <v>1</v>
      </c>
      <c r="H2242" t="s">
        <v>1783</v>
      </c>
    </row>
    <row r="2243" spans="1:8">
      <c r="A2243" t="s">
        <v>1942</v>
      </c>
      <c r="B2243" t="s">
        <v>1782</v>
      </c>
      <c r="C2243">
        <v>1</v>
      </c>
      <c r="D2243">
        <v>2</v>
      </c>
      <c r="E2243" t="s">
        <v>1608</v>
      </c>
      <c r="F2243">
        <v>126</v>
      </c>
      <c r="G2243">
        <v>1</v>
      </c>
      <c r="H2243" t="s">
        <v>1784</v>
      </c>
    </row>
    <row r="2244" spans="1:8">
      <c r="A2244" t="s">
        <v>1942</v>
      </c>
      <c r="B2244" t="s">
        <v>1782</v>
      </c>
      <c r="C2244">
        <v>1</v>
      </c>
      <c r="D2244">
        <v>4</v>
      </c>
      <c r="E2244" t="s">
        <v>1610</v>
      </c>
      <c r="F2244">
        <v>195</v>
      </c>
      <c r="G2244">
        <v>1</v>
      </c>
      <c r="H2244" t="s">
        <v>1785</v>
      </c>
    </row>
    <row r="2245" spans="1:8">
      <c r="A2245" t="s">
        <v>1942</v>
      </c>
      <c r="B2245" t="s">
        <v>1782</v>
      </c>
      <c r="C2245">
        <v>2</v>
      </c>
      <c r="D2245">
        <v>4</v>
      </c>
      <c r="E2245" t="s">
        <v>1612</v>
      </c>
      <c r="F2245">
        <v>252</v>
      </c>
      <c r="G2245">
        <v>1</v>
      </c>
      <c r="H2245" t="s">
        <v>1786</v>
      </c>
    </row>
    <row r="2246" spans="1:8">
      <c r="A2246" t="s">
        <v>1942</v>
      </c>
      <c r="B2246" t="s">
        <v>1782</v>
      </c>
      <c r="C2246">
        <v>2</v>
      </c>
      <c r="D2246">
        <v>8</v>
      </c>
      <c r="E2246" t="s">
        <v>1614</v>
      </c>
      <c r="F2246">
        <v>390</v>
      </c>
      <c r="G2246">
        <v>1</v>
      </c>
      <c r="H2246" t="s">
        <v>1787</v>
      </c>
    </row>
    <row r="2247" spans="1:8">
      <c r="A2247" t="s">
        <v>1942</v>
      </c>
      <c r="B2247" t="s">
        <v>1782</v>
      </c>
      <c r="C2247">
        <v>4</v>
      </c>
      <c r="D2247">
        <v>8</v>
      </c>
      <c r="E2247" t="s">
        <v>1616</v>
      </c>
      <c r="F2247">
        <v>520</v>
      </c>
      <c r="G2247">
        <v>1</v>
      </c>
      <c r="H2247" t="s">
        <v>1788</v>
      </c>
    </row>
    <row r="2248" spans="1:8">
      <c r="A2248" t="s">
        <v>1942</v>
      </c>
      <c r="B2248" t="s">
        <v>1782</v>
      </c>
      <c r="C2248">
        <v>4</v>
      </c>
      <c r="D2248">
        <v>16</v>
      </c>
      <c r="E2248" t="s">
        <v>1618</v>
      </c>
      <c r="F2248">
        <v>780</v>
      </c>
      <c r="G2248">
        <v>1</v>
      </c>
      <c r="H2248" t="s">
        <v>1789</v>
      </c>
    </row>
    <row r="2249" spans="1:8">
      <c r="A2249" t="s">
        <v>1942</v>
      </c>
      <c r="B2249" t="s">
        <v>1782</v>
      </c>
      <c r="C2249">
        <v>8</v>
      </c>
      <c r="D2249">
        <v>16</v>
      </c>
      <c r="E2249" t="s">
        <v>1620</v>
      </c>
      <c r="F2249">
        <v>1040</v>
      </c>
      <c r="G2249">
        <v>1</v>
      </c>
      <c r="H2249" t="s">
        <v>1790</v>
      </c>
    </row>
    <row r="2250" spans="1:8">
      <c r="A2250" t="s">
        <v>1942</v>
      </c>
      <c r="B2250" t="s">
        <v>1782</v>
      </c>
      <c r="C2250">
        <v>8</v>
      </c>
      <c r="D2250">
        <v>32</v>
      </c>
      <c r="E2250" t="s">
        <v>1622</v>
      </c>
      <c r="F2250">
        <v>1560</v>
      </c>
      <c r="G2250">
        <v>1</v>
      </c>
      <c r="H2250" t="s">
        <v>1791</v>
      </c>
    </row>
    <row r="2251" spans="1:8">
      <c r="A2251" t="s">
        <v>1942</v>
      </c>
      <c r="B2251" t="s">
        <v>1782</v>
      </c>
      <c r="C2251">
        <v>12</v>
      </c>
      <c r="D2251">
        <v>24</v>
      </c>
      <c r="E2251" t="s">
        <v>1769</v>
      </c>
      <c r="F2251">
        <v>1560</v>
      </c>
      <c r="G2251">
        <v>1</v>
      </c>
      <c r="H2251" t="s">
        <v>1792</v>
      </c>
    </row>
    <row r="2252" spans="1:8">
      <c r="A2252" t="s">
        <v>1942</v>
      </c>
      <c r="B2252" t="s">
        <v>1782</v>
      </c>
      <c r="C2252">
        <v>12</v>
      </c>
      <c r="D2252">
        <v>48</v>
      </c>
      <c r="E2252" t="s">
        <v>1793</v>
      </c>
      <c r="F2252">
        <v>2340</v>
      </c>
      <c r="G2252">
        <v>1</v>
      </c>
      <c r="H2252" t="s">
        <v>1794</v>
      </c>
    </row>
    <row r="2253" spans="1:8">
      <c r="A2253" t="s">
        <v>1942</v>
      </c>
      <c r="B2253" t="s">
        <v>1782</v>
      </c>
      <c r="C2253">
        <v>16</v>
      </c>
      <c r="D2253">
        <v>32</v>
      </c>
      <c r="E2253" t="s">
        <v>1624</v>
      </c>
      <c r="F2253">
        <v>2080</v>
      </c>
      <c r="G2253">
        <v>1</v>
      </c>
      <c r="H2253" t="s">
        <v>1795</v>
      </c>
    </row>
    <row r="2254" spans="1:8">
      <c r="A2254" t="s">
        <v>1942</v>
      </c>
      <c r="B2254" t="s">
        <v>1782</v>
      </c>
      <c r="C2254">
        <v>16</v>
      </c>
      <c r="D2254">
        <v>64</v>
      </c>
      <c r="E2254" t="s">
        <v>1626</v>
      </c>
      <c r="F2254">
        <v>3120</v>
      </c>
      <c r="G2254">
        <v>1</v>
      </c>
      <c r="H2254" t="s">
        <v>1796</v>
      </c>
    </row>
    <row r="2255" spans="1:8">
      <c r="A2255" t="s">
        <v>1942</v>
      </c>
      <c r="B2255" t="s">
        <v>1782</v>
      </c>
      <c r="C2255">
        <v>24</v>
      </c>
      <c r="D2255">
        <v>48</v>
      </c>
      <c r="E2255" t="s">
        <v>1680</v>
      </c>
      <c r="F2255">
        <v>3120</v>
      </c>
      <c r="G2255">
        <v>1</v>
      </c>
      <c r="H2255" t="s">
        <v>1797</v>
      </c>
    </row>
    <row r="2256" spans="1:8">
      <c r="A2256" t="s">
        <v>1942</v>
      </c>
      <c r="B2256" t="s">
        <v>1782</v>
      </c>
      <c r="C2256">
        <v>24</v>
      </c>
      <c r="D2256">
        <v>96</v>
      </c>
      <c r="E2256" t="s">
        <v>1682</v>
      </c>
      <c r="F2256">
        <v>4680</v>
      </c>
      <c r="G2256">
        <v>1</v>
      </c>
      <c r="H2256" t="s">
        <v>1798</v>
      </c>
    </row>
    <row r="2257" spans="1:8">
      <c r="A2257" t="s">
        <v>1942</v>
      </c>
      <c r="B2257" t="s">
        <v>1782</v>
      </c>
      <c r="C2257">
        <v>32</v>
      </c>
      <c r="D2257">
        <v>64</v>
      </c>
      <c r="E2257" t="s">
        <v>1628</v>
      </c>
      <c r="F2257">
        <v>4160</v>
      </c>
      <c r="G2257">
        <v>1</v>
      </c>
      <c r="H2257" t="s">
        <v>1799</v>
      </c>
    </row>
    <row r="2258" spans="1:8">
      <c r="A2258" t="s">
        <v>1942</v>
      </c>
      <c r="B2258" t="s">
        <v>1782</v>
      </c>
      <c r="C2258">
        <v>32</v>
      </c>
      <c r="D2258">
        <v>128</v>
      </c>
      <c r="E2258" t="s">
        <v>1630</v>
      </c>
      <c r="F2258">
        <v>6240</v>
      </c>
      <c r="G2258">
        <v>1</v>
      </c>
      <c r="H2258" t="s">
        <v>1800</v>
      </c>
    </row>
    <row r="2259" spans="1:8">
      <c r="A2259" t="s">
        <v>1942</v>
      </c>
      <c r="B2259" t="s">
        <v>1782</v>
      </c>
      <c r="C2259">
        <v>48</v>
      </c>
      <c r="D2259">
        <v>96</v>
      </c>
      <c r="E2259" t="s">
        <v>1634</v>
      </c>
      <c r="F2259">
        <v>6240</v>
      </c>
      <c r="G2259">
        <v>1</v>
      </c>
      <c r="H2259" t="s">
        <v>1802</v>
      </c>
    </row>
    <row r="2260" spans="1:8">
      <c r="A2260" t="s">
        <v>1942</v>
      </c>
      <c r="B2260" t="s">
        <v>1782</v>
      </c>
      <c r="C2260">
        <v>48</v>
      </c>
      <c r="D2260">
        <v>192</v>
      </c>
      <c r="E2260" t="s">
        <v>1636</v>
      </c>
      <c r="F2260">
        <v>9360</v>
      </c>
      <c r="G2260">
        <v>1</v>
      </c>
      <c r="H2260" t="s">
        <v>1803</v>
      </c>
    </row>
    <row r="2261" spans="1:8">
      <c r="A2261" t="s">
        <v>1942</v>
      </c>
      <c r="B2261" t="s">
        <v>1782</v>
      </c>
      <c r="C2261">
        <v>64</v>
      </c>
      <c r="D2261">
        <v>256</v>
      </c>
      <c r="E2261" t="s">
        <v>1640</v>
      </c>
      <c r="F2261">
        <v>12480</v>
      </c>
      <c r="G2261">
        <v>1</v>
      </c>
      <c r="H2261" t="s">
        <v>1804</v>
      </c>
    </row>
    <row r="2262" spans="1:8">
      <c r="A2262" t="s">
        <v>1942</v>
      </c>
      <c r="B2262" t="s">
        <v>1782</v>
      </c>
      <c r="C2262">
        <v>80</v>
      </c>
      <c r="D2262">
        <v>320</v>
      </c>
      <c r="E2262" t="s">
        <v>1719</v>
      </c>
      <c r="F2262">
        <v>15600</v>
      </c>
      <c r="G2262">
        <v>1</v>
      </c>
      <c r="H2262" t="s">
        <v>1805</v>
      </c>
    </row>
    <row r="2263" spans="1:8">
      <c r="A2263" t="s">
        <v>1942</v>
      </c>
      <c r="B2263" t="s">
        <v>1824</v>
      </c>
      <c r="C2263">
        <v>1</v>
      </c>
      <c r="D2263">
        <v>1</v>
      </c>
      <c r="E2263" t="s">
        <v>1607</v>
      </c>
      <c r="F2263">
        <v>63</v>
      </c>
      <c r="G2263">
        <v>1</v>
      </c>
      <c r="H2263" t="s">
        <v>1825</v>
      </c>
    </row>
    <row r="2264" spans="1:8">
      <c r="A2264" t="s">
        <v>1942</v>
      </c>
      <c r="B2264" t="s">
        <v>1824</v>
      </c>
      <c r="C2264">
        <v>1</v>
      </c>
      <c r="D2264">
        <v>2</v>
      </c>
      <c r="E2264" t="s">
        <v>1608</v>
      </c>
      <c r="F2264">
        <v>126</v>
      </c>
      <c r="G2264">
        <v>1</v>
      </c>
      <c r="H2264" t="s">
        <v>1826</v>
      </c>
    </row>
    <row r="2265" spans="1:8">
      <c r="A2265" t="s">
        <v>1942</v>
      </c>
      <c r="B2265" t="s">
        <v>1824</v>
      </c>
      <c r="C2265">
        <v>2</v>
      </c>
      <c r="D2265">
        <v>4</v>
      </c>
      <c r="E2265" t="s">
        <v>1612</v>
      </c>
      <c r="F2265">
        <v>252</v>
      </c>
      <c r="G2265">
        <v>1</v>
      </c>
      <c r="H2265" t="s">
        <v>1831</v>
      </c>
    </row>
    <row r="2266" spans="1:8">
      <c r="A2266" t="s">
        <v>1942</v>
      </c>
      <c r="B2266" t="s">
        <v>1824</v>
      </c>
      <c r="C2266">
        <v>2</v>
      </c>
      <c r="D2266">
        <v>8</v>
      </c>
      <c r="E2266" t="s">
        <v>1614</v>
      </c>
      <c r="F2266">
        <v>420</v>
      </c>
      <c r="G2266">
        <v>1</v>
      </c>
      <c r="H2266" t="s">
        <v>1832</v>
      </c>
    </row>
    <row r="2267" spans="1:8">
      <c r="A2267" t="s">
        <v>1942</v>
      </c>
      <c r="B2267" t="s">
        <v>1824</v>
      </c>
      <c r="C2267">
        <v>4</v>
      </c>
      <c r="D2267">
        <v>8</v>
      </c>
      <c r="E2267" t="s">
        <v>1616</v>
      </c>
      <c r="F2267">
        <v>560</v>
      </c>
      <c r="G2267">
        <v>1</v>
      </c>
      <c r="H2267" t="s">
        <v>1833</v>
      </c>
    </row>
    <row r="2268" spans="1:8">
      <c r="A2268" t="s">
        <v>1942</v>
      </c>
      <c r="B2268" t="s">
        <v>1824</v>
      </c>
      <c r="C2268">
        <v>4</v>
      </c>
      <c r="D2268">
        <v>16</v>
      </c>
      <c r="E2268" t="s">
        <v>1618</v>
      </c>
      <c r="F2268">
        <v>840</v>
      </c>
      <c r="G2268">
        <v>1</v>
      </c>
      <c r="H2268" t="s">
        <v>1834</v>
      </c>
    </row>
    <row r="2269" spans="1:8">
      <c r="A2269" t="s">
        <v>1942</v>
      </c>
      <c r="B2269" t="s">
        <v>1824</v>
      </c>
      <c r="C2269">
        <v>8</v>
      </c>
      <c r="D2269">
        <v>16</v>
      </c>
      <c r="E2269" t="s">
        <v>1620</v>
      </c>
      <c r="F2269">
        <v>1120</v>
      </c>
      <c r="G2269">
        <v>1</v>
      </c>
      <c r="H2269" t="s">
        <v>1835</v>
      </c>
    </row>
    <row r="2270" spans="1:8">
      <c r="A2270" t="s">
        <v>1942</v>
      </c>
      <c r="B2270" t="s">
        <v>1824</v>
      </c>
      <c r="C2270">
        <v>8</v>
      </c>
      <c r="D2270">
        <v>32</v>
      </c>
      <c r="E2270" t="s">
        <v>1622</v>
      </c>
      <c r="F2270">
        <v>1680</v>
      </c>
      <c r="G2270">
        <v>1</v>
      </c>
      <c r="H2270" t="s">
        <v>1836</v>
      </c>
    </row>
    <row r="2271" spans="1:8">
      <c r="A2271" t="s">
        <v>1942</v>
      </c>
      <c r="B2271" t="s">
        <v>1824</v>
      </c>
      <c r="C2271">
        <v>12</v>
      </c>
      <c r="D2271">
        <v>24</v>
      </c>
      <c r="E2271" t="s">
        <v>1769</v>
      </c>
      <c r="F2271">
        <v>1680</v>
      </c>
      <c r="G2271">
        <v>1</v>
      </c>
      <c r="H2271" t="s">
        <v>1837</v>
      </c>
    </row>
    <row r="2272" spans="1:8">
      <c r="A2272" t="s">
        <v>1942</v>
      </c>
      <c r="B2272" t="s">
        <v>1824</v>
      </c>
      <c r="C2272">
        <v>12</v>
      </c>
      <c r="D2272">
        <v>48</v>
      </c>
      <c r="E2272" t="s">
        <v>1793</v>
      </c>
      <c r="F2272">
        <v>2520</v>
      </c>
      <c r="G2272">
        <v>1</v>
      </c>
      <c r="H2272" t="s">
        <v>1838</v>
      </c>
    </row>
    <row r="2273" spans="1:8">
      <c r="A2273" t="s">
        <v>1942</v>
      </c>
      <c r="B2273" t="s">
        <v>1824</v>
      </c>
      <c r="C2273">
        <v>16</v>
      </c>
      <c r="D2273">
        <v>32</v>
      </c>
      <c r="E2273" t="s">
        <v>1624</v>
      </c>
      <c r="F2273">
        <v>2240</v>
      </c>
      <c r="G2273">
        <v>1</v>
      </c>
      <c r="H2273" t="s">
        <v>1839</v>
      </c>
    </row>
    <row r="2274" spans="1:8">
      <c r="A2274" t="s">
        <v>1942</v>
      </c>
      <c r="B2274" t="s">
        <v>1824</v>
      </c>
      <c r="C2274">
        <v>16</v>
      </c>
      <c r="D2274">
        <v>64</v>
      </c>
      <c r="E2274" t="s">
        <v>1626</v>
      </c>
      <c r="F2274">
        <v>3360</v>
      </c>
      <c r="G2274">
        <v>1</v>
      </c>
      <c r="H2274" t="s">
        <v>1840</v>
      </c>
    </row>
    <row r="2275" spans="1:8">
      <c r="A2275" t="s">
        <v>1942</v>
      </c>
      <c r="B2275" t="s">
        <v>1824</v>
      </c>
      <c r="C2275">
        <v>24</v>
      </c>
      <c r="D2275">
        <v>48</v>
      </c>
      <c r="E2275" t="s">
        <v>1680</v>
      </c>
      <c r="F2275">
        <v>3360</v>
      </c>
      <c r="G2275">
        <v>1</v>
      </c>
      <c r="H2275" t="s">
        <v>1841</v>
      </c>
    </row>
    <row r="2276" spans="1:8">
      <c r="A2276" t="s">
        <v>1942</v>
      </c>
      <c r="B2276" t="s">
        <v>1824</v>
      </c>
      <c r="C2276">
        <v>24</v>
      </c>
      <c r="D2276">
        <v>96</v>
      </c>
      <c r="E2276" t="s">
        <v>1682</v>
      </c>
      <c r="F2276">
        <v>5040</v>
      </c>
      <c r="G2276">
        <v>1</v>
      </c>
      <c r="H2276" t="s">
        <v>1842</v>
      </c>
    </row>
    <row r="2277" spans="1:8">
      <c r="A2277" t="s">
        <v>1942</v>
      </c>
      <c r="B2277" t="s">
        <v>1824</v>
      </c>
      <c r="C2277">
        <v>32</v>
      </c>
      <c r="D2277">
        <v>64</v>
      </c>
      <c r="E2277" t="s">
        <v>1628</v>
      </c>
      <c r="F2277">
        <v>4480</v>
      </c>
      <c r="G2277">
        <v>1</v>
      </c>
      <c r="H2277" t="s">
        <v>1843</v>
      </c>
    </row>
    <row r="2278" spans="1:8">
      <c r="A2278" t="s">
        <v>1942</v>
      </c>
      <c r="B2278" t="s">
        <v>1824</v>
      </c>
      <c r="C2278">
        <v>32</v>
      </c>
      <c r="D2278">
        <v>128</v>
      </c>
      <c r="E2278" t="s">
        <v>1630</v>
      </c>
      <c r="F2278">
        <v>6720</v>
      </c>
      <c r="G2278">
        <v>1</v>
      </c>
      <c r="H2278" t="s">
        <v>1844</v>
      </c>
    </row>
    <row r="2279" spans="1:8">
      <c r="A2279" t="s">
        <v>1942</v>
      </c>
      <c r="B2279" t="s">
        <v>1824</v>
      </c>
      <c r="C2279">
        <v>56</v>
      </c>
      <c r="D2279">
        <v>224</v>
      </c>
      <c r="E2279" t="s">
        <v>1845</v>
      </c>
      <c r="F2279">
        <v>11760</v>
      </c>
      <c r="G2279">
        <v>1</v>
      </c>
      <c r="H2279" t="s">
        <v>1846</v>
      </c>
    </row>
    <row r="2280" spans="1:8">
      <c r="A2280" t="s">
        <v>1942</v>
      </c>
      <c r="B2280" t="s">
        <v>1914</v>
      </c>
      <c r="C2280">
        <v>1</v>
      </c>
      <c r="D2280">
        <v>8</v>
      </c>
      <c r="E2280" t="s">
        <v>1887</v>
      </c>
      <c r="F2280">
        <v>242</v>
      </c>
      <c r="G2280">
        <v>1</v>
      </c>
      <c r="H2280" t="s">
        <v>1915</v>
      </c>
    </row>
    <row r="2281" spans="1:8">
      <c r="A2281" t="s">
        <v>1942</v>
      </c>
      <c r="B2281" t="s">
        <v>1914</v>
      </c>
      <c r="C2281">
        <v>2</v>
      </c>
      <c r="D2281">
        <v>16</v>
      </c>
      <c r="E2281" t="s">
        <v>1916</v>
      </c>
      <c r="F2281">
        <v>484</v>
      </c>
      <c r="G2281">
        <v>1</v>
      </c>
      <c r="H2281" t="s">
        <v>1917</v>
      </c>
    </row>
    <row r="2282" spans="1:8">
      <c r="A2282" t="s">
        <v>1942</v>
      </c>
      <c r="B2282" t="s">
        <v>1914</v>
      </c>
      <c r="C2282">
        <v>4</v>
      </c>
      <c r="D2282">
        <v>32</v>
      </c>
      <c r="E2282" t="s">
        <v>1891</v>
      </c>
      <c r="F2282">
        <v>968</v>
      </c>
      <c r="G2282">
        <v>1</v>
      </c>
      <c r="H2282" t="s">
        <v>1918</v>
      </c>
    </row>
    <row r="2283" spans="1:8">
      <c r="A2283" t="s">
        <v>1942</v>
      </c>
      <c r="B2283" t="s">
        <v>1914</v>
      </c>
      <c r="C2283">
        <v>8</v>
      </c>
      <c r="D2283">
        <v>64</v>
      </c>
      <c r="E2283" t="s">
        <v>1893</v>
      </c>
      <c r="F2283">
        <v>1936</v>
      </c>
      <c r="G2283">
        <v>1</v>
      </c>
      <c r="H2283" t="s">
        <v>1919</v>
      </c>
    </row>
    <row r="2284" spans="1:8">
      <c r="A2284" t="s">
        <v>1942</v>
      </c>
      <c r="B2284" t="s">
        <v>1914</v>
      </c>
      <c r="C2284">
        <v>12</v>
      </c>
      <c r="D2284">
        <v>96</v>
      </c>
      <c r="E2284" t="s">
        <v>1920</v>
      </c>
      <c r="F2284">
        <v>2904</v>
      </c>
      <c r="G2284">
        <v>1</v>
      </c>
      <c r="H2284" t="s">
        <v>1921</v>
      </c>
    </row>
    <row r="2285" spans="1:8">
      <c r="A2285" t="s">
        <v>1942</v>
      </c>
      <c r="B2285" t="s">
        <v>1914</v>
      </c>
      <c r="C2285">
        <v>16</v>
      </c>
      <c r="D2285">
        <v>128</v>
      </c>
      <c r="E2285" t="s">
        <v>1895</v>
      </c>
      <c r="F2285">
        <v>3872</v>
      </c>
      <c r="G2285">
        <v>1</v>
      </c>
      <c r="H2285" t="s">
        <v>1922</v>
      </c>
    </row>
    <row r="2286" spans="1:8">
      <c r="A2286" t="s">
        <v>1942</v>
      </c>
      <c r="B2286" t="s">
        <v>1914</v>
      </c>
      <c r="C2286">
        <v>24</v>
      </c>
      <c r="D2286">
        <v>192</v>
      </c>
      <c r="E2286" t="s">
        <v>1965</v>
      </c>
      <c r="F2286">
        <v>5808</v>
      </c>
      <c r="G2286">
        <v>1</v>
      </c>
      <c r="H2286" t="s">
        <v>2190</v>
      </c>
    </row>
    <row r="2287" spans="1:8">
      <c r="A2287" t="s">
        <v>1942</v>
      </c>
      <c r="B2287" t="s">
        <v>1914</v>
      </c>
      <c r="C2287">
        <v>32</v>
      </c>
      <c r="D2287">
        <v>256</v>
      </c>
      <c r="E2287" t="s">
        <v>1897</v>
      </c>
      <c r="F2287">
        <v>7744</v>
      </c>
      <c r="G2287">
        <v>1</v>
      </c>
      <c r="H2287" t="s">
        <v>1924</v>
      </c>
    </row>
    <row r="2288" spans="1:8">
      <c r="A2288" t="s">
        <v>1942</v>
      </c>
      <c r="B2288" t="s">
        <v>1914</v>
      </c>
      <c r="C2288">
        <v>64</v>
      </c>
      <c r="D2288">
        <v>512</v>
      </c>
      <c r="E2288" t="s">
        <v>1901</v>
      </c>
      <c r="F2288">
        <v>15488</v>
      </c>
      <c r="G2288">
        <v>1</v>
      </c>
      <c r="H2288" t="s">
        <v>1925</v>
      </c>
    </row>
    <row r="2289" spans="1:8">
      <c r="A2289" t="s">
        <v>1942</v>
      </c>
      <c r="B2289" t="s">
        <v>1914</v>
      </c>
      <c r="C2289">
        <v>84</v>
      </c>
      <c r="D2289">
        <v>700</v>
      </c>
      <c r="E2289" t="s">
        <v>2191</v>
      </c>
      <c r="F2289">
        <v>20944</v>
      </c>
      <c r="G2289">
        <v>1</v>
      </c>
      <c r="H2289" t="s">
        <v>2192</v>
      </c>
    </row>
    <row r="2290" spans="1:8">
      <c r="A2290" t="s">
        <v>1942</v>
      </c>
      <c r="B2290" t="s">
        <v>1945</v>
      </c>
      <c r="C2290">
        <v>1</v>
      </c>
      <c r="D2290">
        <v>8</v>
      </c>
      <c r="E2290" t="s">
        <v>1887</v>
      </c>
      <c r="F2290">
        <v>242</v>
      </c>
      <c r="G2290">
        <v>1</v>
      </c>
      <c r="H2290" t="s">
        <v>1946</v>
      </c>
    </row>
    <row r="2291" spans="1:8">
      <c r="A2291" t="s">
        <v>1942</v>
      </c>
      <c r="B2291" t="s">
        <v>1945</v>
      </c>
      <c r="C2291">
        <v>2</v>
      </c>
      <c r="D2291">
        <v>16</v>
      </c>
      <c r="E2291" t="s">
        <v>1916</v>
      </c>
      <c r="F2291">
        <v>484</v>
      </c>
      <c r="G2291">
        <v>1</v>
      </c>
      <c r="H2291" t="s">
        <v>1947</v>
      </c>
    </row>
    <row r="2292" spans="1:8">
      <c r="A2292" t="s">
        <v>1942</v>
      </c>
      <c r="B2292" t="s">
        <v>1945</v>
      </c>
      <c r="C2292">
        <v>4</v>
      </c>
      <c r="D2292">
        <v>32</v>
      </c>
      <c r="E2292" t="s">
        <v>1891</v>
      </c>
      <c r="F2292">
        <v>968</v>
      </c>
      <c r="G2292">
        <v>1</v>
      </c>
      <c r="H2292" t="s">
        <v>1948</v>
      </c>
    </row>
    <row r="2293" spans="1:8">
      <c r="A2293" t="s">
        <v>1942</v>
      </c>
      <c r="B2293" t="s">
        <v>1945</v>
      </c>
      <c r="C2293">
        <v>8</v>
      </c>
      <c r="D2293">
        <v>64</v>
      </c>
      <c r="E2293" t="s">
        <v>1893</v>
      </c>
      <c r="F2293">
        <v>1936</v>
      </c>
      <c r="G2293">
        <v>1</v>
      </c>
      <c r="H2293" t="s">
        <v>1949</v>
      </c>
    </row>
    <row r="2294" spans="1:8">
      <c r="A2294" t="s">
        <v>1942</v>
      </c>
      <c r="B2294" t="s">
        <v>1945</v>
      </c>
      <c r="C2294">
        <v>12</v>
      </c>
      <c r="D2294">
        <v>96</v>
      </c>
      <c r="E2294" t="s">
        <v>1920</v>
      </c>
      <c r="F2294">
        <v>2904</v>
      </c>
      <c r="G2294">
        <v>1</v>
      </c>
      <c r="H2294" t="s">
        <v>1950</v>
      </c>
    </row>
    <row r="2295" spans="1:8">
      <c r="A2295" t="s">
        <v>1942</v>
      </c>
      <c r="B2295" t="s">
        <v>1945</v>
      </c>
      <c r="C2295">
        <v>12</v>
      </c>
      <c r="D2295">
        <v>144</v>
      </c>
      <c r="E2295" t="s">
        <v>1933</v>
      </c>
      <c r="F2295">
        <v>3960</v>
      </c>
      <c r="G2295">
        <v>1</v>
      </c>
      <c r="H2295" t="s">
        <v>1951</v>
      </c>
    </row>
    <row r="2296" spans="1:8">
      <c r="A2296" t="s">
        <v>1942</v>
      </c>
      <c r="B2296" t="s">
        <v>1945</v>
      </c>
      <c r="C2296">
        <v>16</v>
      </c>
      <c r="D2296">
        <v>128</v>
      </c>
      <c r="E2296" t="s">
        <v>1895</v>
      </c>
      <c r="F2296">
        <v>3872</v>
      </c>
      <c r="G2296">
        <v>1</v>
      </c>
      <c r="H2296" t="s">
        <v>1952</v>
      </c>
    </row>
    <row r="2297" spans="1:8">
      <c r="A2297" t="s">
        <v>1942</v>
      </c>
      <c r="B2297" t="s">
        <v>1945</v>
      </c>
      <c r="C2297">
        <v>16</v>
      </c>
      <c r="D2297">
        <v>192</v>
      </c>
      <c r="E2297" t="s">
        <v>1936</v>
      </c>
      <c r="F2297">
        <v>5280</v>
      </c>
      <c r="G2297">
        <v>1</v>
      </c>
      <c r="H2297" t="s">
        <v>1953</v>
      </c>
    </row>
    <row r="2298" spans="1:8">
      <c r="A2298" t="s">
        <v>1942</v>
      </c>
      <c r="B2298" t="s">
        <v>1945</v>
      </c>
      <c r="C2298">
        <v>32</v>
      </c>
      <c r="D2298">
        <v>256</v>
      </c>
      <c r="E2298" t="s">
        <v>1897</v>
      </c>
      <c r="F2298">
        <v>7744</v>
      </c>
      <c r="G2298">
        <v>1</v>
      </c>
      <c r="H2298" t="s">
        <v>1954</v>
      </c>
    </row>
    <row r="2299" spans="1:8">
      <c r="A2299" t="s">
        <v>1942</v>
      </c>
      <c r="B2299" t="s">
        <v>1945</v>
      </c>
      <c r="C2299">
        <v>32</v>
      </c>
      <c r="D2299">
        <v>384</v>
      </c>
      <c r="E2299" t="s">
        <v>1939</v>
      </c>
      <c r="F2299">
        <v>10560</v>
      </c>
      <c r="G2299">
        <v>1</v>
      </c>
      <c r="H2299" t="s">
        <v>1955</v>
      </c>
    </row>
    <row r="2300" spans="1:8">
      <c r="A2300" t="s">
        <v>1942</v>
      </c>
      <c r="B2300" t="s">
        <v>1945</v>
      </c>
      <c r="C2300">
        <v>64</v>
      </c>
      <c r="D2300">
        <v>512</v>
      </c>
      <c r="E2300" t="s">
        <v>1901</v>
      </c>
      <c r="F2300">
        <v>15488</v>
      </c>
      <c r="G2300">
        <v>1</v>
      </c>
      <c r="H2300" t="s">
        <v>1956</v>
      </c>
    </row>
    <row r="2301" spans="1:8">
      <c r="A2301" t="s">
        <v>1942</v>
      </c>
      <c r="B2301" t="s">
        <v>1945</v>
      </c>
      <c r="C2301">
        <v>80</v>
      </c>
      <c r="D2301">
        <v>700</v>
      </c>
      <c r="E2301" t="s">
        <v>2211</v>
      </c>
      <c r="F2301">
        <v>20680</v>
      </c>
      <c r="G2301">
        <v>1</v>
      </c>
      <c r="H2301" t="s">
        <v>2212</v>
      </c>
    </row>
    <row r="2302" spans="1:8">
      <c r="A2302" t="s">
        <v>1942</v>
      </c>
      <c r="B2302" t="s">
        <v>1957</v>
      </c>
      <c r="C2302">
        <v>1</v>
      </c>
      <c r="D2302">
        <v>8</v>
      </c>
      <c r="E2302" t="s">
        <v>1887</v>
      </c>
      <c r="F2302">
        <v>297</v>
      </c>
      <c r="G2302">
        <v>1</v>
      </c>
      <c r="H2302" t="s">
        <v>1958</v>
      </c>
    </row>
    <row r="2303" spans="1:8">
      <c r="A2303" t="s">
        <v>1942</v>
      </c>
      <c r="B2303" t="s">
        <v>1957</v>
      </c>
      <c r="C2303">
        <v>2</v>
      </c>
      <c r="D2303">
        <v>16</v>
      </c>
      <c r="E2303" t="s">
        <v>1916</v>
      </c>
      <c r="F2303">
        <v>594</v>
      </c>
      <c r="G2303">
        <v>1</v>
      </c>
      <c r="H2303" t="s">
        <v>1959</v>
      </c>
    </row>
    <row r="2304" spans="1:8">
      <c r="A2304" t="s">
        <v>1942</v>
      </c>
      <c r="B2304" t="s">
        <v>1957</v>
      </c>
      <c r="C2304">
        <v>4</v>
      </c>
      <c r="D2304">
        <v>32</v>
      </c>
      <c r="E2304" t="s">
        <v>1891</v>
      </c>
      <c r="F2304">
        <v>1188</v>
      </c>
      <c r="G2304">
        <v>1</v>
      </c>
      <c r="H2304" t="s">
        <v>1961</v>
      </c>
    </row>
    <row r="2305" spans="1:8">
      <c r="A2305" t="s">
        <v>1942</v>
      </c>
      <c r="B2305" t="s">
        <v>1957</v>
      </c>
      <c r="C2305">
        <v>8</v>
      </c>
      <c r="D2305">
        <v>64</v>
      </c>
      <c r="E2305" t="s">
        <v>1893</v>
      </c>
      <c r="F2305">
        <v>2376</v>
      </c>
      <c r="G2305">
        <v>1</v>
      </c>
      <c r="H2305" t="s">
        <v>1962</v>
      </c>
    </row>
    <row r="2306" spans="1:8">
      <c r="A2306" t="s">
        <v>1942</v>
      </c>
      <c r="B2306" t="s">
        <v>1957</v>
      </c>
      <c r="C2306">
        <v>12</v>
      </c>
      <c r="D2306">
        <v>96</v>
      </c>
      <c r="E2306" t="s">
        <v>1920</v>
      </c>
      <c r="F2306">
        <v>3564</v>
      </c>
      <c r="G2306">
        <v>1</v>
      </c>
      <c r="H2306" t="s">
        <v>1963</v>
      </c>
    </row>
    <row r="2307" spans="1:8">
      <c r="A2307" t="s">
        <v>1942</v>
      </c>
      <c r="B2307" t="s">
        <v>1957</v>
      </c>
      <c r="C2307">
        <v>16</v>
      </c>
      <c r="D2307">
        <v>128</v>
      </c>
      <c r="E2307" t="s">
        <v>1895</v>
      </c>
      <c r="F2307">
        <v>4752</v>
      </c>
      <c r="G2307">
        <v>1</v>
      </c>
      <c r="H2307" t="s">
        <v>1964</v>
      </c>
    </row>
    <row r="2308" spans="1:8">
      <c r="A2308" t="s">
        <v>1942</v>
      </c>
      <c r="B2308" t="s">
        <v>1957</v>
      </c>
      <c r="C2308">
        <v>24</v>
      </c>
      <c r="D2308">
        <v>192</v>
      </c>
      <c r="E2308" t="s">
        <v>1965</v>
      </c>
      <c r="F2308">
        <v>7128</v>
      </c>
      <c r="G2308">
        <v>1</v>
      </c>
      <c r="H2308" t="s">
        <v>1966</v>
      </c>
    </row>
    <row r="2309" spans="1:8">
      <c r="A2309" t="s">
        <v>1942</v>
      </c>
      <c r="B2309" t="s">
        <v>1957</v>
      </c>
      <c r="C2309">
        <v>32</v>
      </c>
      <c r="D2309">
        <v>256</v>
      </c>
      <c r="E2309" t="s">
        <v>1897</v>
      </c>
      <c r="F2309">
        <v>9504</v>
      </c>
      <c r="G2309">
        <v>1</v>
      </c>
      <c r="H2309" t="s">
        <v>1967</v>
      </c>
    </row>
    <row r="2310" spans="1:8">
      <c r="A2310" t="s">
        <v>1942</v>
      </c>
      <c r="B2310" t="s">
        <v>1957</v>
      </c>
      <c r="C2310">
        <v>48</v>
      </c>
      <c r="D2310">
        <v>384</v>
      </c>
      <c r="E2310" t="s">
        <v>1912</v>
      </c>
      <c r="F2310">
        <v>14256</v>
      </c>
      <c r="G2310">
        <v>1</v>
      </c>
      <c r="H2310" t="s">
        <v>1968</v>
      </c>
    </row>
    <row r="2311" spans="1:8">
      <c r="A2311" t="s">
        <v>1942</v>
      </c>
      <c r="B2311" t="s">
        <v>1957</v>
      </c>
      <c r="C2311">
        <v>56</v>
      </c>
      <c r="D2311">
        <v>448</v>
      </c>
      <c r="E2311" t="s">
        <v>1969</v>
      </c>
      <c r="F2311">
        <v>16632</v>
      </c>
      <c r="G2311">
        <v>1</v>
      </c>
      <c r="H2311" t="s">
        <v>1970</v>
      </c>
    </row>
    <row r="2312" spans="1:8">
      <c r="A2312" t="s">
        <v>1942</v>
      </c>
      <c r="B2312" t="s">
        <v>2026</v>
      </c>
      <c r="C2312">
        <v>4</v>
      </c>
      <c r="D2312">
        <v>8</v>
      </c>
      <c r="E2312" t="s">
        <v>1616</v>
      </c>
      <c r="F2312">
        <v>632</v>
      </c>
      <c r="G2312">
        <v>1</v>
      </c>
      <c r="H2312" t="s">
        <v>2027</v>
      </c>
    </row>
    <row r="2313" spans="1:8">
      <c r="A2313" t="s">
        <v>1942</v>
      </c>
      <c r="B2313" t="s">
        <v>2026</v>
      </c>
      <c r="C2313">
        <v>4</v>
      </c>
      <c r="D2313">
        <v>16</v>
      </c>
      <c r="E2313" t="s">
        <v>1618</v>
      </c>
      <c r="F2313">
        <v>948</v>
      </c>
      <c r="G2313">
        <v>1</v>
      </c>
      <c r="H2313" t="s">
        <v>2028</v>
      </c>
    </row>
    <row r="2314" spans="1:8">
      <c r="A2314" t="s">
        <v>1942</v>
      </c>
      <c r="B2314" t="s">
        <v>2026</v>
      </c>
      <c r="C2314">
        <v>8</v>
      </c>
      <c r="D2314">
        <v>16</v>
      </c>
      <c r="E2314" t="s">
        <v>1620</v>
      </c>
      <c r="F2314">
        <v>1264</v>
      </c>
      <c r="G2314">
        <v>1</v>
      </c>
      <c r="H2314" t="s">
        <v>2029</v>
      </c>
    </row>
    <row r="2315" spans="1:8">
      <c r="A2315" t="s">
        <v>1942</v>
      </c>
      <c r="B2315" t="s">
        <v>2026</v>
      </c>
      <c r="C2315">
        <v>8</v>
      </c>
      <c r="D2315">
        <v>32</v>
      </c>
      <c r="E2315" t="s">
        <v>1622</v>
      </c>
      <c r="F2315">
        <v>1896</v>
      </c>
      <c r="G2315">
        <v>1</v>
      </c>
      <c r="H2315" t="s">
        <v>2030</v>
      </c>
    </row>
    <row r="2316" spans="1:8">
      <c r="A2316" t="s">
        <v>1942</v>
      </c>
      <c r="B2316" t="s">
        <v>2026</v>
      </c>
      <c r="C2316">
        <v>16</v>
      </c>
      <c r="D2316">
        <v>32</v>
      </c>
      <c r="E2316" t="s">
        <v>1624</v>
      </c>
      <c r="F2316">
        <v>2528</v>
      </c>
      <c r="G2316">
        <v>1</v>
      </c>
      <c r="H2316" t="s">
        <v>2031</v>
      </c>
    </row>
    <row r="2317" spans="1:8">
      <c r="A2317" t="s">
        <v>1942</v>
      </c>
      <c r="B2317" t="s">
        <v>2026</v>
      </c>
      <c r="C2317">
        <v>16</v>
      </c>
      <c r="D2317">
        <v>64</v>
      </c>
      <c r="E2317" t="s">
        <v>1626</v>
      </c>
      <c r="F2317">
        <v>3792</v>
      </c>
      <c r="G2317">
        <v>1</v>
      </c>
      <c r="H2317" t="s">
        <v>2032</v>
      </c>
    </row>
    <row r="2318" spans="1:8">
      <c r="A2318" t="s">
        <v>1942</v>
      </c>
      <c r="B2318" t="s">
        <v>2026</v>
      </c>
      <c r="C2318">
        <v>32</v>
      </c>
      <c r="D2318">
        <v>64</v>
      </c>
      <c r="E2318" t="s">
        <v>1628</v>
      </c>
      <c r="F2318">
        <v>5056</v>
      </c>
      <c r="G2318">
        <v>1</v>
      </c>
      <c r="H2318" t="s">
        <v>2033</v>
      </c>
    </row>
    <row r="2319" spans="1:8">
      <c r="A2319" t="s">
        <v>1942</v>
      </c>
      <c r="B2319" t="s">
        <v>2026</v>
      </c>
      <c r="C2319">
        <v>32</v>
      </c>
      <c r="D2319">
        <v>128</v>
      </c>
      <c r="E2319" t="s">
        <v>1630</v>
      </c>
      <c r="F2319">
        <v>7584</v>
      </c>
      <c r="G2319">
        <v>1</v>
      </c>
      <c r="H2319" t="s">
        <v>2034</v>
      </c>
    </row>
    <row r="2320" spans="1:8">
      <c r="A2320" t="s">
        <v>1942</v>
      </c>
      <c r="B2320" t="s">
        <v>2026</v>
      </c>
      <c r="C2320">
        <v>48</v>
      </c>
      <c r="D2320">
        <v>160</v>
      </c>
      <c r="E2320" t="s">
        <v>2205</v>
      </c>
      <c r="F2320">
        <v>10112</v>
      </c>
      <c r="G2320">
        <v>1</v>
      </c>
      <c r="H2320" t="s">
        <v>2213</v>
      </c>
    </row>
    <row r="2321" spans="1:8">
      <c r="A2321" t="s">
        <v>1942</v>
      </c>
      <c r="B2321" t="s">
        <v>2035</v>
      </c>
      <c r="C2321">
        <v>4</v>
      </c>
      <c r="D2321">
        <v>8</v>
      </c>
      <c r="E2321" t="s">
        <v>1616</v>
      </c>
      <c r="F2321">
        <v>632</v>
      </c>
      <c r="G2321">
        <v>1</v>
      </c>
      <c r="H2321" t="s">
        <v>2036</v>
      </c>
    </row>
    <row r="2322" spans="1:8">
      <c r="A2322" t="s">
        <v>1942</v>
      </c>
      <c r="B2322" t="s">
        <v>2035</v>
      </c>
      <c r="C2322">
        <v>4</v>
      </c>
      <c r="D2322">
        <v>16</v>
      </c>
      <c r="E2322" t="s">
        <v>1618</v>
      </c>
      <c r="F2322">
        <v>948</v>
      </c>
      <c r="G2322">
        <v>1</v>
      </c>
      <c r="H2322" t="s">
        <v>2038</v>
      </c>
    </row>
    <row r="2323" spans="1:8">
      <c r="A2323" t="s">
        <v>1942</v>
      </c>
      <c r="B2323" t="s">
        <v>2035</v>
      </c>
      <c r="C2323">
        <v>8</v>
      </c>
      <c r="D2323">
        <v>16</v>
      </c>
      <c r="E2323" t="s">
        <v>1620</v>
      </c>
      <c r="F2323">
        <v>1264</v>
      </c>
      <c r="G2323">
        <v>1</v>
      </c>
      <c r="H2323" t="s">
        <v>2039</v>
      </c>
    </row>
    <row r="2324" spans="1:8">
      <c r="A2324" t="s">
        <v>1942</v>
      </c>
      <c r="B2324" t="s">
        <v>2035</v>
      </c>
      <c r="C2324">
        <v>8</v>
      </c>
      <c r="D2324">
        <v>32</v>
      </c>
      <c r="E2324" t="s">
        <v>1622</v>
      </c>
      <c r="F2324">
        <v>1896</v>
      </c>
      <c r="G2324">
        <v>1</v>
      </c>
      <c r="H2324" t="s">
        <v>2040</v>
      </c>
    </row>
    <row r="2325" spans="1:8">
      <c r="A2325" t="s">
        <v>1942</v>
      </c>
      <c r="B2325" t="s">
        <v>2035</v>
      </c>
      <c r="C2325">
        <v>16</v>
      </c>
      <c r="D2325">
        <v>32</v>
      </c>
      <c r="E2325" t="s">
        <v>1624</v>
      </c>
      <c r="F2325">
        <v>2528</v>
      </c>
      <c r="G2325">
        <v>1</v>
      </c>
      <c r="H2325" t="s">
        <v>2041</v>
      </c>
    </row>
    <row r="2326" spans="1:8">
      <c r="A2326" t="s">
        <v>1942</v>
      </c>
      <c r="B2326" t="s">
        <v>2035</v>
      </c>
      <c r="C2326">
        <v>16</v>
      </c>
      <c r="D2326">
        <v>64</v>
      </c>
      <c r="E2326" t="s">
        <v>1626</v>
      </c>
      <c r="F2326">
        <v>3792</v>
      </c>
      <c r="G2326">
        <v>1</v>
      </c>
      <c r="H2326" t="s">
        <v>2042</v>
      </c>
    </row>
    <row r="2327" spans="1:8">
      <c r="A2327" t="s">
        <v>1942</v>
      </c>
      <c r="B2327" t="s">
        <v>2035</v>
      </c>
      <c r="C2327">
        <v>32</v>
      </c>
      <c r="D2327">
        <v>64</v>
      </c>
      <c r="E2327" t="s">
        <v>1628</v>
      </c>
      <c r="F2327">
        <v>5056</v>
      </c>
      <c r="G2327">
        <v>1</v>
      </c>
      <c r="H2327" t="s">
        <v>2043</v>
      </c>
    </row>
    <row r="2328" spans="1:8">
      <c r="A2328" t="s">
        <v>1942</v>
      </c>
      <c r="B2328" t="s">
        <v>2035</v>
      </c>
      <c r="C2328">
        <v>32</v>
      </c>
      <c r="D2328">
        <v>128</v>
      </c>
      <c r="E2328" t="s">
        <v>1630</v>
      </c>
      <c r="F2328">
        <v>7584</v>
      </c>
      <c r="G2328">
        <v>1</v>
      </c>
      <c r="H2328" t="s">
        <v>2044</v>
      </c>
    </row>
    <row r="2329" spans="1:8">
      <c r="A2329" t="s">
        <v>1942</v>
      </c>
      <c r="B2329" t="s">
        <v>2045</v>
      </c>
      <c r="C2329">
        <v>4</v>
      </c>
      <c r="D2329">
        <v>8</v>
      </c>
      <c r="E2329" t="s">
        <v>1616</v>
      </c>
      <c r="F2329">
        <v>640</v>
      </c>
      <c r="G2329">
        <v>1</v>
      </c>
      <c r="H2329" t="s">
        <v>2046</v>
      </c>
    </row>
    <row r="2330" spans="1:8">
      <c r="A2330" t="s">
        <v>1942</v>
      </c>
      <c r="B2330" t="s">
        <v>2045</v>
      </c>
      <c r="C2330">
        <v>4</v>
      </c>
      <c r="D2330">
        <v>16</v>
      </c>
      <c r="E2330" t="s">
        <v>1618</v>
      </c>
      <c r="F2330">
        <v>960</v>
      </c>
      <c r="G2330">
        <v>1</v>
      </c>
      <c r="H2330" t="s">
        <v>2047</v>
      </c>
    </row>
    <row r="2331" spans="1:8">
      <c r="A2331" t="s">
        <v>1942</v>
      </c>
      <c r="B2331" t="s">
        <v>2045</v>
      </c>
      <c r="C2331">
        <v>8</v>
      </c>
      <c r="D2331">
        <v>16</v>
      </c>
      <c r="E2331" t="s">
        <v>1620</v>
      </c>
      <c r="F2331">
        <v>1280</v>
      </c>
      <c r="G2331">
        <v>1</v>
      </c>
      <c r="H2331" t="s">
        <v>2048</v>
      </c>
    </row>
    <row r="2332" spans="1:8">
      <c r="A2332" t="s">
        <v>1942</v>
      </c>
      <c r="B2332" t="s">
        <v>2045</v>
      </c>
      <c r="C2332">
        <v>8</v>
      </c>
      <c r="D2332">
        <v>32</v>
      </c>
      <c r="E2332" t="s">
        <v>1622</v>
      </c>
      <c r="F2332">
        <v>1920</v>
      </c>
      <c r="G2332">
        <v>1</v>
      </c>
      <c r="H2332" t="s">
        <v>2049</v>
      </c>
    </row>
    <row r="2333" spans="1:8">
      <c r="A2333" t="s">
        <v>1942</v>
      </c>
      <c r="B2333" t="s">
        <v>2045</v>
      </c>
      <c r="C2333">
        <v>16</v>
      </c>
      <c r="D2333">
        <v>32</v>
      </c>
      <c r="E2333" t="s">
        <v>1624</v>
      </c>
      <c r="F2333">
        <v>2560</v>
      </c>
      <c r="G2333">
        <v>1</v>
      </c>
      <c r="H2333" t="s">
        <v>2050</v>
      </c>
    </row>
    <row r="2334" spans="1:8">
      <c r="A2334" t="s">
        <v>1942</v>
      </c>
      <c r="B2334" t="s">
        <v>2045</v>
      </c>
      <c r="C2334">
        <v>16</v>
      </c>
      <c r="D2334">
        <v>64</v>
      </c>
      <c r="E2334" t="s">
        <v>1626</v>
      </c>
      <c r="F2334">
        <v>3840</v>
      </c>
      <c r="G2334">
        <v>1</v>
      </c>
      <c r="H2334" t="s">
        <v>2051</v>
      </c>
    </row>
    <row r="2335" spans="1:8">
      <c r="A2335" t="s">
        <v>1942</v>
      </c>
      <c r="B2335" t="s">
        <v>2045</v>
      </c>
      <c r="C2335">
        <v>32</v>
      </c>
      <c r="D2335">
        <v>96</v>
      </c>
      <c r="E2335" t="s">
        <v>2053</v>
      </c>
      <c r="F2335">
        <v>6400</v>
      </c>
      <c r="G2335">
        <v>1</v>
      </c>
      <c r="H2335" t="s">
        <v>2054</v>
      </c>
    </row>
    <row r="2336" spans="1:8">
      <c r="A2336" t="s">
        <v>1942</v>
      </c>
      <c r="B2336" t="s">
        <v>2060</v>
      </c>
      <c r="C2336">
        <v>8</v>
      </c>
      <c r="D2336">
        <v>32</v>
      </c>
      <c r="E2336" t="s">
        <v>1622</v>
      </c>
      <c r="F2336">
        <v>2968.85</v>
      </c>
      <c r="G2336">
        <v>1</v>
      </c>
      <c r="H2336" t="s">
        <v>2062</v>
      </c>
    </row>
    <row r="2337" spans="1:8">
      <c r="A2337" t="s">
        <v>1942</v>
      </c>
      <c r="B2337" t="s">
        <v>2060</v>
      </c>
      <c r="C2337">
        <v>20</v>
      </c>
      <c r="D2337">
        <v>80</v>
      </c>
      <c r="E2337" t="s">
        <v>2065</v>
      </c>
      <c r="F2337">
        <v>4750.25</v>
      </c>
      <c r="G2337">
        <v>1</v>
      </c>
      <c r="H2337" t="s">
        <v>2066</v>
      </c>
    </row>
    <row r="2338" spans="1:8">
      <c r="A2338" t="s">
        <v>1942</v>
      </c>
      <c r="B2338" t="s">
        <v>2060</v>
      </c>
      <c r="C2338">
        <v>32</v>
      </c>
      <c r="D2338">
        <v>128</v>
      </c>
      <c r="E2338" t="s">
        <v>1630</v>
      </c>
      <c r="F2338">
        <v>6531.65</v>
      </c>
      <c r="G2338">
        <v>1</v>
      </c>
      <c r="H2338" t="s">
        <v>2067</v>
      </c>
    </row>
    <row r="2339" spans="1:8">
      <c r="A2339" t="s">
        <v>1942</v>
      </c>
      <c r="B2339" t="s">
        <v>2060</v>
      </c>
      <c r="C2339">
        <v>40</v>
      </c>
      <c r="D2339">
        <v>160</v>
      </c>
      <c r="E2339" t="s">
        <v>2068</v>
      </c>
      <c r="F2339">
        <v>9500.5</v>
      </c>
      <c r="G2339">
        <v>1</v>
      </c>
      <c r="H2339" t="s">
        <v>2069</v>
      </c>
    </row>
    <row r="2340" spans="1:8">
      <c r="A2340" t="s">
        <v>1942</v>
      </c>
      <c r="B2340" t="s">
        <v>2060</v>
      </c>
      <c r="C2340">
        <v>80</v>
      </c>
      <c r="D2340">
        <v>320</v>
      </c>
      <c r="E2340" t="s">
        <v>1719</v>
      </c>
      <c r="F2340">
        <v>19001</v>
      </c>
      <c r="G2340">
        <v>1</v>
      </c>
      <c r="H2340" t="s">
        <v>2070</v>
      </c>
    </row>
    <row r="2341" spans="1:8">
      <c r="A2341" t="s">
        <v>1942</v>
      </c>
      <c r="B2341" t="s">
        <v>2087</v>
      </c>
      <c r="C2341">
        <v>10</v>
      </c>
      <c r="D2341">
        <v>40</v>
      </c>
      <c r="E2341" t="s">
        <v>2063</v>
      </c>
      <c r="F2341">
        <v>9487.5</v>
      </c>
      <c r="G2341">
        <v>1</v>
      </c>
      <c r="H2341" t="s">
        <v>2088</v>
      </c>
    </row>
    <row r="2342" spans="1:8">
      <c r="A2342" t="s">
        <v>1942</v>
      </c>
      <c r="B2342" t="s">
        <v>2087</v>
      </c>
      <c r="C2342">
        <v>20</v>
      </c>
      <c r="D2342">
        <v>80</v>
      </c>
      <c r="E2342" t="s">
        <v>2065</v>
      </c>
      <c r="F2342">
        <v>18975</v>
      </c>
      <c r="G2342">
        <v>1</v>
      </c>
      <c r="H2342" t="s">
        <v>2089</v>
      </c>
    </row>
    <row r="2343" spans="1:8">
      <c r="A2343" t="s">
        <v>1942</v>
      </c>
      <c r="B2343" t="s">
        <v>2087</v>
      </c>
      <c r="C2343">
        <v>40</v>
      </c>
      <c r="D2343">
        <v>160</v>
      </c>
      <c r="E2343" t="s">
        <v>2068</v>
      </c>
      <c r="F2343">
        <v>37950</v>
      </c>
      <c r="G2343">
        <v>1</v>
      </c>
      <c r="H2343" t="s">
        <v>2090</v>
      </c>
    </row>
    <row r="2344" spans="1:8">
      <c r="A2344" t="s">
        <v>1942</v>
      </c>
      <c r="B2344" t="s">
        <v>2087</v>
      </c>
      <c r="C2344">
        <v>80</v>
      </c>
      <c r="D2344">
        <v>320</v>
      </c>
      <c r="E2344" t="s">
        <v>1719</v>
      </c>
      <c r="F2344">
        <v>75900</v>
      </c>
      <c r="G2344">
        <v>1</v>
      </c>
      <c r="H2344" t="s">
        <v>2091</v>
      </c>
    </row>
    <row r="2345" spans="1:8">
      <c r="A2345" t="s">
        <v>1942</v>
      </c>
      <c r="B2345" t="s">
        <v>2133</v>
      </c>
      <c r="C2345">
        <v>96</v>
      </c>
      <c r="D2345">
        <v>384</v>
      </c>
      <c r="E2345" t="s">
        <v>1723</v>
      </c>
      <c r="F2345">
        <v>16280</v>
      </c>
      <c r="G2345">
        <v>1</v>
      </c>
      <c r="H2345" t="s">
        <v>2134</v>
      </c>
    </row>
    <row r="2346" spans="1:8">
      <c r="A2346" t="s">
        <v>1942</v>
      </c>
      <c r="B2346" t="s">
        <v>2135</v>
      </c>
      <c r="C2346">
        <v>96</v>
      </c>
      <c r="D2346">
        <v>384</v>
      </c>
      <c r="E2346" t="s">
        <v>1723</v>
      </c>
      <c r="F2346">
        <v>25558</v>
      </c>
      <c r="G2346">
        <v>1</v>
      </c>
      <c r="H2346" t="s">
        <v>2136</v>
      </c>
    </row>
    <row r="2347" spans="1:8">
      <c r="A2347" t="s">
        <v>1960</v>
      </c>
      <c r="B2347" t="s">
        <v>1672</v>
      </c>
      <c r="C2347">
        <v>1</v>
      </c>
      <c r="D2347">
        <v>1</v>
      </c>
      <c r="E2347" t="s">
        <v>1607</v>
      </c>
      <c r="F2347">
        <v>59</v>
      </c>
      <c r="G2347">
        <v>1</v>
      </c>
      <c r="H2347" t="s">
        <v>2165</v>
      </c>
    </row>
    <row r="2348" spans="1:8">
      <c r="A2348" t="s">
        <v>1960</v>
      </c>
      <c r="B2348" t="s">
        <v>1672</v>
      </c>
      <c r="C2348">
        <v>1</v>
      </c>
      <c r="D2348">
        <v>2</v>
      </c>
      <c r="E2348" t="s">
        <v>1608</v>
      </c>
      <c r="F2348">
        <v>118</v>
      </c>
      <c r="G2348">
        <v>1</v>
      </c>
      <c r="H2348" t="s">
        <v>1673</v>
      </c>
    </row>
    <row r="2349" spans="1:8">
      <c r="A2349" t="s">
        <v>1960</v>
      </c>
      <c r="B2349" t="s">
        <v>1672</v>
      </c>
      <c r="C2349">
        <v>1</v>
      </c>
      <c r="D2349">
        <v>4</v>
      </c>
      <c r="E2349" t="s">
        <v>1610</v>
      </c>
      <c r="F2349">
        <v>204</v>
      </c>
      <c r="G2349">
        <v>1</v>
      </c>
      <c r="H2349" t="s">
        <v>1674</v>
      </c>
    </row>
    <row r="2350" spans="1:8">
      <c r="A2350" t="s">
        <v>1960</v>
      </c>
      <c r="B2350" t="s">
        <v>1672</v>
      </c>
      <c r="C2350">
        <v>2</v>
      </c>
      <c r="D2350">
        <v>4</v>
      </c>
      <c r="E2350" t="s">
        <v>1612</v>
      </c>
      <c r="F2350">
        <v>236</v>
      </c>
      <c r="G2350">
        <v>1</v>
      </c>
      <c r="H2350" t="s">
        <v>82</v>
      </c>
    </row>
    <row r="2351" spans="1:8">
      <c r="A2351" t="s">
        <v>1960</v>
      </c>
      <c r="B2351" t="s">
        <v>1672</v>
      </c>
      <c r="C2351">
        <v>2</v>
      </c>
      <c r="D2351">
        <v>8</v>
      </c>
      <c r="E2351" t="s">
        <v>1614</v>
      </c>
      <c r="F2351">
        <v>408</v>
      </c>
      <c r="G2351">
        <v>1</v>
      </c>
      <c r="H2351" t="s">
        <v>80</v>
      </c>
    </row>
    <row r="2352" spans="1:8">
      <c r="A2352" t="s">
        <v>1960</v>
      </c>
      <c r="B2352" t="s">
        <v>1672</v>
      </c>
      <c r="C2352">
        <v>4</v>
      </c>
      <c r="D2352">
        <v>8</v>
      </c>
      <c r="E2352" t="s">
        <v>1616</v>
      </c>
      <c r="F2352">
        <v>544</v>
      </c>
      <c r="G2352">
        <v>1</v>
      </c>
      <c r="H2352" t="s">
        <v>1675</v>
      </c>
    </row>
    <row r="2353" spans="1:8">
      <c r="A2353" t="s">
        <v>1960</v>
      </c>
      <c r="B2353" t="s">
        <v>1672</v>
      </c>
      <c r="C2353">
        <v>4</v>
      </c>
      <c r="D2353">
        <v>16</v>
      </c>
      <c r="E2353" t="s">
        <v>1618</v>
      </c>
      <c r="F2353">
        <v>816</v>
      </c>
      <c r="G2353">
        <v>1</v>
      </c>
      <c r="H2353" t="s">
        <v>70</v>
      </c>
    </row>
    <row r="2354" spans="1:8">
      <c r="A2354" t="s">
        <v>1960</v>
      </c>
      <c r="B2354" t="s">
        <v>1672</v>
      </c>
      <c r="C2354">
        <v>8</v>
      </c>
      <c r="D2354">
        <v>16</v>
      </c>
      <c r="E2354" t="s">
        <v>1620</v>
      </c>
      <c r="F2354">
        <v>1088</v>
      </c>
      <c r="G2354">
        <v>1</v>
      </c>
      <c r="H2354" t="s">
        <v>1676</v>
      </c>
    </row>
    <row r="2355" spans="1:8">
      <c r="A2355" t="s">
        <v>1960</v>
      </c>
      <c r="B2355" t="s">
        <v>1672</v>
      </c>
      <c r="C2355">
        <v>8</v>
      </c>
      <c r="D2355">
        <v>32</v>
      </c>
      <c r="E2355" t="s">
        <v>1622</v>
      </c>
      <c r="F2355">
        <v>1632</v>
      </c>
      <c r="G2355">
        <v>1</v>
      </c>
      <c r="H2355" t="s">
        <v>1677</v>
      </c>
    </row>
    <row r="2356" spans="1:8">
      <c r="A2356" t="s">
        <v>1960</v>
      </c>
      <c r="B2356" t="s">
        <v>1672</v>
      </c>
      <c r="C2356">
        <v>16</v>
      </c>
      <c r="D2356">
        <v>32</v>
      </c>
      <c r="E2356" t="s">
        <v>1624</v>
      </c>
      <c r="F2356">
        <v>2176</v>
      </c>
      <c r="G2356">
        <v>1</v>
      </c>
      <c r="H2356" t="s">
        <v>1678</v>
      </c>
    </row>
    <row r="2357" spans="1:8">
      <c r="A2357" t="s">
        <v>1960</v>
      </c>
      <c r="B2357" t="s">
        <v>1672</v>
      </c>
      <c r="C2357">
        <v>16</v>
      </c>
      <c r="D2357">
        <v>64</v>
      </c>
      <c r="E2357" t="s">
        <v>1626</v>
      </c>
      <c r="F2357">
        <v>3264</v>
      </c>
      <c r="G2357">
        <v>1</v>
      </c>
      <c r="H2357" t="s">
        <v>1679</v>
      </c>
    </row>
    <row r="2358" spans="1:8">
      <c r="A2358" t="s">
        <v>1960</v>
      </c>
      <c r="B2358" t="s">
        <v>1672</v>
      </c>
      <c r="C2358">
        <v>24</v>
      </c>
      <c r="D2358">
        <v>48</v>
      </c>
      <c r="E2358" t="s">
        <v>1680</v>
      </c>
      <c r="F2358">
        <v>3264</v>
      </c>
      <c r="G2358">
        <v>1</v>
      </c>
      <c r="H2358" t="s">
        <v>1681</v>
      </c>
    </row>
    <row r="2359" spans="1:8">
      <c r="A2359" t="s">
        <v>1960</v>
      </c>
      <c r="B2359" t="s">
        <v>1672</v>
      </c>
      <c r="C2359">
        <v>24</v>
      </c>
      <c r="D2359">
        <v>96</v>
      </c>
      <c r="E2359" t="s">
        <v>1682</v>
      </c>
      <c r="F2359">
        <v>4896</v>
      </c>
      <c r="G2359">
        <v>1</v>
      </c>
      <c r="H2359" t="s">
        <v>1683</v>
      </c>
    </row>
    <row r="2360" spans="1:8">
      <c r="A2360" t="s">
        <v>1960</v>
      </c>
      <c r="B2360" t="s">
        <v>1672</v>
      </c>
      <c r="C2360">
        <v>32</v>
      </c>
      <c r="D2360">
        <v>64</v>
      </c>
      <c r="E2360" t="s">
        <v>1628</v>
      </c>
      <c r="F2360">
        <v>4352</v>
      </c>
      <c r="G2360">
        <v>1</v>
      </c>
      <c r="H2360" t="s">
        <v>1684</v>
      </c>
    </row>
    <row r="2361" spans="1:8">
      <c r="A2361" t="s">
        <v>1960</v>
      </c>
      <c r="B2361" t="s">
        <v>1672</v>
      </c>
      <c r="C2361">
        <v>32</v>
      </c>
      <c r="D2361">
        <v>128</v>
      </c>
      <c r="E2361" t="s">
        <v>1630</v>
      </c>
      <c r="F2361">
        <v>6528</v>
      </c>
      <c r="G2361">
        <v>1</v>
      </c>
      <c r="H2361" t="s">
        <v>1685</v>
      </c>
    </row>
    <row r="2362" spans="1:8">
      <c r="A2362" t="s">
        <v>1960</v>
      </c>
      <c r="B2362" t="s">
        <v>1672</v>
      </c>
      <c r="C2362">
        <v>48</v>
      </c>
      <c r="D2362">
        <v>96</v>
      </c>
      <c r="E2362" t="s">
        <v>1634</v>
      </c>
      <c r="F2362">
        <v>6528</v>
      </c>
      <c r="G2362">
        <v>1</v>
      </c>
      <c r="H2362" t="s">
        <v>1686</v>
      </c>
    </row>
    <row r="2363" spans="1:8">
      <c r="A2363" t="s">
        <v>1960</v>
      </c>
      <c r="B2363" t="s">
        <v>1672</v>
      </c>
      <c r="C2363">
        <v>48</v>
      </c>
      <c r="D2363">
        <v>192</v>
      </c>
      <c r="E2363" t="s">
        <v>1636</v>
      </c>
      <c r="F2363">
        <v>9792</v>
      </c>
      <c r="G2363">
        <v>1</v>
      </c>
      <c r="H2363" t="s">
        <v>1687</v>
      </c>
    </row>
    <row r="2364" spans="1:8">
      <c r="A2364" t="s">
        <v>1960</v>
      </c>
      <c r="B2364" t="s">
        <v>1672</v>
      </c>
      <c r="C2364">
        <v>64</v>
      </c>
      <c r="D2364">
        <v>256</v>
      </c>
      <c r="E2364" t="s">
        <v>1640</v>
      </c>
      <c r="F2364">
        <v>13056</v>
      </c>
      <c r="G2364">
        <v>1</v>
      </c>
      <c r="H2364" t="s">
        <v>1688</v>
      </c>
    </row>
    <row r="2365" spans="1:8">
      <c r="A2365" t="s">
        <v>1960</v>
      </c>
      <c r="B2365" t="s">
        <v>1782</v>
      </c>
      <c r="C2365">
        <v>1</v>
      </c>
      <c r="D2365">
        <v>1</v>
      </c>
      <c r="E2365" t="s">
        <v>1607</v>
      </c>
      <c r="F2365">
        <v>59</v>
      </c>
      <c r="G2365">
        <v>1</v>
      </c>
      <c r="H2365" t="s">
        <v>1783</v>
      </c>
    </row>
    <row r="2366" spans="1:8">
      <c r="A2366" t="s">
        <v>1960</v>
      </c>
      <c r="B2366" t="s">
        <v>1782</v>
      </c>
      <c r="C2366">
        <v>1</v>
      </c>
      <c r="D2366">
        <v>2</v>
      </c>
      <c r="E2366" t="s">
        <v>1608</v>
      </c>
      <c r="F2366">
        <v>118</v>
      </c>
      <c r="G2366">
        <v>1</v>
      </c>
      <c r="H2366" t="s">
        <v>1784</v>
      </c>
    </row>
    <row r="2367" spans="1:8">
      <c r="A2367" t="s">
        <v>1960</v>
      </c>
      <c r="B2367" t="s">
        <v>1782</v>
      </c>
      <c r="C2367">
        <v>1</v>
      </c>
      <c r="D2367">
        <v>4</v>
      </c>
      <c r="E2367" t="s">
        <v>1610</v>
      </c>
      <c r="F2367">
        <v>204</v>
      </c>
      <c r="G2367">
        <v>1</v>
      </c>
      <c r="H2367" t="s">
        <v>1785</v>
      </c>
    </row>
    <row r="2368" spans="1:8">
      <c r="A2368" t="s">
        <v>1960</v>
      </c>
      <c r="B2368" t="s">
        <v>1782</v>
      </c>
      <c r="C2368">
        <v>2</v>
      </c>
      <c r="D2368">
        <v>4</v>
      </c>
      <c r="E2368" t="s">
        <v>1612</v>
      </c>
      <c r="F2368">
        <v>236</v>
      </c>
      <c r="G2368">
        <v>1</v>
      </c>
      <c r="H2368" t="s">
        <v>1786</v>
      </c>
    </row>
    <row r="2369" spans="1:8">
      <c r="A2369" t="s">
        <v>1960</v>
      </c>
      <c r="B2369" t="s">
        <v>1782</v>
      </c>
      <c r="C2369">
        <v>2</v>
      </c>
      <c r="D2369">
        <v>8</v>
      </c>
      <c r="E2369" t="s">
        <v>1614</v>
      </c>
      <c r="F2369">
        <v>408</v>
      </c>
      <c r="G2369">
        <v>1</v>
      </c>
      <c r="H2369" t="s">
        <v>1787</v>
      </c>
    </row>
    <row r="2370" spans="1:8">
      <c r="A2370" t="s">
        <v>1960</v>
      </c>
      <c r="B2370" t="s">
        <v>1782</v>
      </c>
      <c r="C2370">
        <v>4</v>
      </c>
      <c r="D2370">
        <v>8</v>
      </c>
      <c r="E2370" t="s">
        <v>1616</v>
      </c>
      <c r="F2370">
        <v>544</v>
      </c>
      <c r="G2370">
        <v>1</v>
      </c>
      <c r="H2370" t="s">
        <v>1788</v>
      </c>
    </row>
    <row r="2371" spans="1:8">
      <c r="A2371" t="s">
        <v>1960</v>
      </c>
      <c r="B2371" t="s">
        <v>1782</v>
      </c>
      <c r="C2371">
        <v>4</v>
      </c>
      <c r="D2371">
        <v>16</v>
      </c>
      <c r="E2371" t="s">
        <v>1618</v>
      </c>
      <c r="F2371">
        <v>816</v>
      </c>
      <c r="G2371">
        <v>1</v>
      </c>
      <c r="H2371" t="s">
        <v>1789</v>
      </c>
    </row>
    <row r="2372" spans="1:8">
      <c r="A2372" t="s">
        <v>1960</v>
      </c>
      <c r="B2372" t="s">
        <v>1782</v>
      </c>
      <c r="C2372">
        <v>8</v>
      </c>
      <c r="D2372">
        <v>16</v>
      </c>
      <c r="E2372" t="s">
        <v>1620</v>
      </c>
      <c r="F2372">
        <v>1088</v>
      </c>
      <c r="G2372">
        <v>1</v>
      </c>
      <c r="H2372" t="s">
        <v>1790</v>
      </c>
    </row>
    <row r="2373" spans="1:8">
      <c r="A2373" t="s">
        <v>1960</v>
      </c>
      <c r="B2373" t="s">
        <v>1782</v>
      </c>
      <c r="C2373">
        <v>8</v>
      </c>
      <c r="D2373">
        <v>32</v>
      </c>
      <c r="E2373" t="s">
        <v>1622</v>
      </c>
      <c r="F2373">
        <v>1632</v>
      </c>
      <c r="G2373">
        <v>1</v>
      </c>
      <c r="H2373" t="s">
        <v>1791</v>
      </c>
    </row>
    <row r="2374" spans="1:8">
      <c r="A2374" t="s">
        <v>1960</v>
      </c>
      <c r="B2374" t="s">
        <v>1782</v>
      </c>
      <c r="C2374">
        <v>12</v>
      </c>
      <c r="D2374">
        <v>24</v>
      </c>
      <c r="E2374" t="s">
        <v>1769</v>
      </c>
      <c r="F2374">
        <v>1632</v>
      </c>
      <c r="G2374">
        <v>1</v>
      </c>
      <c r="H2374" t="s">
        <v>1792</v>
      </c>
    </row>
    <row r="2375" spans="1:8">
      <c r="A2375" t="s">
        <v>1960</v>
      </c>
      <c r="B2375" t="s">
        <v>1782</v>
      </c>
      <c r="C2375">
        <v>12</v>
      </c>
      <c r="D2375">
        <v>48</v>
      </c>
      <c r="E2375" t="s">
        <v>1793</v>
      </c>
      <c r="F2375">
        <v>2448</v>
      </c>
      <c r="G2375">
        <v>1</v>
      </c>
      <c r="H2375" t="s">
        <v>1794</v>
      </c>
    </row>
    <row r="2376" spans="1:8">
      <c r="A2376" t="s">
        <v>1960</v>
      </c>
      <c r="B2376" t="s">
        <v>1782</v>
      </c>
      <c r="C2376">
        <v>16</v>
      </c>
      <c r="D2376">
        <v>32</v>
      </c>
      <c r="E2376" t="s">
        <v>1624</v>
      </c>
      <c r="F2376">
        <v>2176</v>
      </c>
      <c r="G2376">
        <v>1</v>
      </c>
      <c r="H2376" t="s">
        <v>1795</v>
      </c>
    </row>
    <row r="2377" spans="1:8">
      <c r="A2377" t="s">
        <v>1960</v>
      </c>
      <c r="B2377" t="s">
        <v>1782</v>
      </c>
      <c r="C2377">
        <v>16</v>
      </c>
      <c r="D2377">
        <v>64</v>
      </c>
      <c r="E2377" t="s">
        <v>1626</v>
      </c>
      <c r="F2377">
        <v>3264</v>
      </c>
      <c r="G2377">
        <v>1</v>
      </c>
      <c r="H2377" t="s">
        <v>1796</v>
      </c>
    </row>
    <row r="2378" spans="1:8">
      <c r="A2378" t="s">
        <v>1960</v>
      </c>
      <c r="B2378" t="s">
        <v>1782</v>
      </c>
      <c r="C2378">
        <v>24</v>
      </c>
      <c r="D2378">
        <v>48</v>
      </c>
      <c r="E2378" t="s">
        <v>1680</v>
      </c>
      <c r="F2378">
        <v>3264</v>
      </c>
      <c r="G2378">
        <v>1</v>
      </c>
      <c r="H2378" t="s">
        <v>1797</v>
      </c>
    </row>
    <row r="2379" spans="1:8">
      <c r="A2379" t="s">
        <v>1960</v>
      </c>
      <c r="B2379" t="s">
        <v>1782</v>
      </c>
      <c r="C2379">
        <v>24</v>
      </c>
      <c r="D2379">
        <v>96</v>
      </c>
      <c r="E2379" t="s">
        <v>1682</v>
      </c>
      <c r="F2379">
        <v>4896</v>
      </c>
      <c r="G2379">
        <v>1</v>
      </c>
      <c r="H2379" t="s">
        <v>1798</v>
      </c>
    </row>
    <row r="2380" spans="1:8">
      <c r="A2380" t="s">
        <v>1960</v>
      </c>
      <c r="B2380" t="s">
        <v>1782</v>
      </c>
      <c r="C2380">
        <v>32</v>
      </c>
      <c r="D2380">
        <v>64</v>
      </c>
      <c r="E2380" t="s">
        <v>1628</v>
      </c>
      <c r="F2380">
        <v>4352</v>
      </c>
      <c r="G2380">
        <v>1</v>
      </c>
      <c r="H2380" t="s">
        <v>1799</v>
      </c>
    </row>
    <row r="2381" spans="1:8">
      <c r="A2381" t="s">
        <v>1960</v>
      </c>
      <c r="B2381" t="s">
        <v>1782</v>
      </c>
      <c r="C2381">
        <v>32</v>
      </c>
      <c r="D2381">
        <v>128</v>
      </c>
      <c r="E2381" t="s">
        <v>1630</v>
      </c>
      <c r="F2381">
        <v>6528</v>
      </c>
      <c r="G2381">
        <v>1</v>
      </c>
      <c r="H2381" t="s">
        <v>1800</v>
      </c>
    </row>
    <row r="2382" spans="1:8">
      <c r="A2382" t="s">
        <v>1960</v>
      </c>
      <c r="B2382" t="s">
        <v>1782</v>
      </c>
      <c r="C2382">
        <v>48</v>
      </c>
      <c r="D2382">
        <v>96</v>
      </c>
      <c r="E2382" t="s">
        <v>1634</v>
      </c>
      <c r="F2382">
        <v>6528</v>
      </c>
      <c r="G2382">
        <v>1</v>
      </c>
      <c r="H2382" t="s">
        <v>1802</v>
      </c>
    </row>
    <row r="2383" spans="1:8">
      <c r="A2383" t="s">
        <v>1960</v>
      </c>
      <c r="B2383" t="s">
        <v>1782</v>
      </c>
      <c r="C2383">
        <v>48</v>
      </c>
      <c r="D2383">
        <v>192</v>
      </c>
      <c r="E2383" t="s">
        <v>1636</v>
      </c>
      <c r="F2383">
        <v>9792</v>
      </c>
      <c r="G2383">
        <v>1</v>
      </c>
      <c r="H2383" t="s">
        <v>1803</v>
      </c>
    </row>
    <row r="2384" spans="1:8">
      <c r="A2384" t="s">
        <v>1960</v>
      </c>
      <c r="B2384" t="s">
        <v>1782</v>
      </c>
      <c r="C2384">
        <v>64</v>
      </c>
      <c r="D2384">
        <v>256</v>
      </c>
      <c r="E2384" t="s">
        <v>1640</v>
      </c>
      <c r="F2384">
        <v>13056</v>
      </c>
      <c r="G2384">
        <v>1</v>
      </c>
      <c r="H2384" t="s">
        <v>1804</v>
      </c>
    </row>
    <row r="2385" spans="1:8">
      <c r="A2385" t="s">
        <v>1960</v>
      </c>
      <c r="B2385" t="s">
        <v>1782</v>
      </c>
      <c r="C2385">
        <v>80</v>
      </c>
      <c r="D2385">
        <v>320</v>
      </c>
      <c r="E2385" t="s">
        <v>1719</v>
      </c>
      <c r="F2385">
        <v>16320</v>
      </c>
      <c r="G2385">
        <v>1</v>
      </c>
      <c r="H2385" t="s">
        <v>1805</v>
      </c>
    </row>
    <row r="2386" spans="1:8">
      <c r="A2386" t="s">
        <v>1960</v>
      </c>
      <c r="B2386" t="s">
        <v>1824</v>
      </c>
      <c r="C2386">
        <v>1</v>
      </c>
      <c r="D2386">
        <v>1</v>
      </c>
      <c r="E2386" t="s">
        <v>1607</v>
      </c>
      <c r="F2386">
        <v>59</v>
      </c>
      <c r="G2386">
        <v>1</v>
      </c>
      <c r="H2386" t="s">
        <v>1825</v>
      </c>
    </row>
    <row r="2387" spans="1:8">
      <c r="A2387" t="s">
        <v>1960</v>
      </c>
      <c r="B2387" t="s">
        <v>1824</v>
      </c>
      <c r="C2387">
        <v>1</v>
      </c>
      <c r="D2387">
        <v>2</v>
      </c>
      <c r="E2387" t="s">
        <v>1608</v>
      </c>
      <c r="F2387">
        <v>118</v>
      </c>
      <c r="G2387">
        <v>1</v>
      </c>
      <c r="H2387" t="s">
        <v>1826</v>
      </c>
    </row>
    <row r="2388" spans="1:8">
      <c r="A2388" t="s">
        <v>1960</v>
      </c>
      <c r="B2388" t="s">
        <v>1824</v>
      </c>
      <c r="C2388">
        <v>2</v>
      </c>
      <c r="D2388">
        <v>4</v>
      </c>
      <c r="E2388" t="s">
        <v>1612</v>
      </c>
      <c r="F2388">
        <v>236</v>
      </c>
      <c r="G2388">
        <v>1</v>
      </c>
      <c r="H2388" t="s">
        <v>1831</v>
      </c>
    </row>
    <row r="2389" spans="1:8">
      <c r="A2389" t="s">
        <v>1960</v>
      </c>
      <c r="B2389" t="s">
        <v>1824</v>
      </c>
      <c r="C2389">
        <v>2</v>
      </c>
      <c r="D2389">
        <v>8</v>
      </c>
      <c r="E2389" t="s">
        <v>1614</v>
      </c>
      <c r="F2389">
        <v>420</v>
      </c>
      <c r="G2389">
        <v>1</v>
      </c>
      <c r="H2389" t="s">
        <v>1832</v>
      </c>
    </row>
    <row r="2390" spans="1:8">
      <c r="A2390" t="s">
        <v>1960</v>
      </c>
      <c r="B2390" t="s">
        <v>1824</v>
      </c>
      <c r="C2390">
        <v>4</v>
      </c>
      <c r="D2390">
        <v>8</v>
      </c>
      <c r="E2390" t="s">
        <v>1616</v>
      </c>
      <c r="F2390">
        <v>560</v>
      </c>
      <c r="G2390">
        <v>1</v>
      </c>
      <c r="H2390" t="s">
        <v>1833</v>
      </c>
    </row>
    <row r="2391" spans="1:8">
      <c r="A2391" t="s">
        <v>1960</v>
      </c>
      <c r="B2391" t="s">
        <v>1824</v>
      </c>
      <c r="C2391">
        <v>4</v>
      </c>
      <c r="D2391">
        <v>16</v>
      </c>
      <c r="E2391" t="s">
        <v>1618</v>
      </c>
      <c r="F2391">
        <v>840</v>
      </c>
      <c r="G2391">
        <v>1</v>
      </c>
      <c r="H2391" t="s">
        <v>1834</v>
      </c>
    </row>
    <row r="2392" spans="1:8">
      <c r="A2392" t="s">
        <v>1960</v>
      </c>
      <c r="B2392" t="s">
        <v>1824</v>
      </c>
      <c r="C2392">
        <v>8</v>
      </c>
      <c r="D2392">
        <v>16</v>
      </c>
      <c r="E2392" t="s">
        <v>1620</v>
      </c>
      <c r="F2392">
        <v>1120</v>
      </c>
      <c r="G2392">
        <v>1</v>
      </c>
      <c r="H2392" t="s">
        <v>1835</v>
      </c>
    </row>
    <row r="2393" spans="1:8">
      <c r="A2393" t="s">
        <v>1960</v>
      </c>
      <c r="B2393" t="s">
        <v>1824</v>
      </c>
      <c r="C2393">
        <v>8</v>
      </c>
      <c r="D2393">
        <v>32</v>
      </c>
      <c r="E2393" t="s">
        <v>1622</v>
      </c>
      <c r="F2393">
        <v>1680</v>
      </c>
      <c r="G2393">
        <v>1</v>
      </c>
      <c r="H2393" t="s">
        <v>1836</v>
      </c>
    </row>
    <row r="2394" spans="1:8">
      <c r="A2394" t="s">
        <v>1960</v>
      </c>
      <c r="B2394" t="s">
        <v>1824</v>
      </c>
      <c r="C2394">
        <v>12</v>
      </c>
      <c r="D2394">
        <v>24</v>
      </c>
      <c r="E2394" t="s">
        <v>1769</v>
      </c>
      <c r="F2394">
        <v>1680</v>
      </c>
      <c r="G2394">
        <v>1</v>
      </c>
      <c r="H2394" t="s">
        <v>1837</v>
      </c>
    </row>
    <row r="2395" spans="1:8">
      <c r="A2395" t="s">
        <v>1960</v>
      </c>
      <c r="B2395" t="s">
        <v>1824</v>
      </c>
      <c r="C2395">
        <v>12</v>
      </c>
      <c r="D2395">
        <v>48</v>
      </c>
      <c r="E2395" t="s">
        <v>1793</v>
      </c>
      <c r="F2395">
        <v>2520</v>
      </c>
      <c r="G2395">
        <v>1</v>
      </c>
      <c r="H2395" t="s">
        <v>1838</v>
      </c>
    </row>
    <row r="2396" spans="1:8">
      <c r="A2396" t="s">
        <v>1960</v>
      </c>
      <c r="B2396" t="s">
        <v>1824</v>
      </c>
      <c r="C2396">
        <v>16</v>
      </c>
      <c r="D2396">
        <v>32</v>
      </c>
      <c r="E2396" t="s">
        <v>1624</v>
      </c>
      <c r="F2396">
        <v>2240</v>
      </c>
      <c r="G2396">
        <v>1</v>
      </c>
      <c r="H2396" t="s">
        <v>1839</v>
      </c>
    </row>
    <row r="2397" spans="1:8">
      <c r="A2397" t="s">
        <v>1960</v>
      </c>
      <c r="B2397" t="s">
        <v>1824</v>
      </c>
      <c r="C2397">
        <v>16</v>
      </c>
      <c r="D2397">
        <v>64</v>
      </c>
      <c r="E2397" t="s">
        <v>1626</v>
      </c>
      <c r="F2397">
        <v>3360</v>
      </c>
      <c r="G2397">
        <v>1</v>
      </c>
      <c r="H2397" t="s">
        <v>1840</v>
      </c>
    </row>
    <row r="2398" spans="1:8">
      <c r="A2398" t="s">
        <v>1960</v>
      </c>
      <c r="B2398" t="s">
        <v>1824</v>
      </c>
      <c r="C2398">
        <v>24</v>
      </c>
      <c r="D2398">
        <v>48</v>
      </c>
      <c r="E2398" t="s">
        <v>1680</v>
      </c>
      <c r="F2398">
        <v>3360</v>
      </c>
      <c r="G2398">
        <v>1</v>
      </c>
      <c r="H2398" t="s">
        <v>1841</v>
      </c>
    </row>
    <row r="2399" spans="1:8">
      <c r="A2399" t="s">
        <v>1960</v>
      </c>
      <c r="B2399" t="s">
        <v>1824</v>
      </c>
      <c r="C2399">
        <v>24</v>
      </c>
      <c r="D2399">
        <v>96</v>
      </c>
      <c r="E2399" t="s">
        <v>1682</v>
      </c>
      <c r="F2399">
        <v>5040</v>
      </c>
      <c r="G2399">
        <v>1</v>
      </c>
      <c r="H2399" t="s">
        <v>1842</v>
      </c>
    </row>
    <row r="2400" spans="1:8">
      <c r="A2400" t="s">
        <v>1960</v>
      </c>
      <c r="B2400" t="s">
        <v>1824</v>
      </c>
      <c r="C2400">
        <v>32</v>
      </c>
      <c r="D2400">
        <v>64</v>
      </c>
      <c r="E2400" t="s">
        <v>1628</v>
      </c>
      <c r="F2400">
        <v>4480</v>
      </c>
      <c r="G2400">
        <v>1</v>
      </c>
      <c r="H2400" t="s">
        <v>1843</v>
      </c>
    </row>
    <row r="2401" spans="1:8">
      <c r="A2401" t="s">
        <v>1960</v>
      </c>
      <c r="B2401" t="s">
        <v>1824</v>
      </c>
      <c r="C2401">
        <v>32</v>
      </c>
      <c r="D2401">
        <v>128</v>
      </c>
      <c r="E2401" t="s">
        <v>1630</v>
      </c>
      <c r="F2401">
        <v>6720</v>
      </c>
      <c r="G2401">
        <v>1</v>
      </c>
      <c r="H2401" t="s">
        <v>1844</v>
      </c>
    </row>
    <row r="2402" spans="1:8">
      <c r="A2402" t="s">
        <v>1960</v>
      </c>
      <c r="B2402" t="s">
        <v>1824</v>
      </c>
      <c r="C2402">
        <v>56</v>
      </c>
      <c r="D2402">
        <v>224</v>
      </c>
      <c r="E2402" t="s">
        <v>1845</v>
      </c>
      <c r="F2402">
        <v>11760</v>
      </c>
      <c r="G2402">
        <v>1</v>
      </c>
      <c r="H2402" t="s">
        <v>1846</v>
      </c>
    </row>
    <row r="2403" spans="1:8">
      <c r="A2403" t="s">
        <v>1960</v>
      </c>
      <c r="B2403" t="s">
        <v>1914</v>
      </c>
      <c r="C2403">
        <v>1</v>
      </c>
      <c r="D2403">
        <v>8</v>
      </c>
      <c r="E2403" t="s">
        <v>1887</v>
      </c>
      <c r="F2403">
        <v>231</v>
      </c>
      <c r="G2403">
        <v>1</v>
      </c>
      <c r="H2403" t="s">
        <v>1915</v>
      </c>
    </row>
    <row r="2404" spans="1:8">
      <c r="A2404" t="s">
        <v>1960</v>
      </c>
      <c r="B2404" t="s">
        <v>1914</v>
      </c>
      <c r="C2404">
        <v>2</v>
      </c>
      <c r="D2404">
        <v>16</v>
      </c>
      <c r="E2404" t="s">
        <v>1916</v>
      </c>
      <c r="F2404">
        <v>462</v>
      </c>
      <c r="G2404">
        <v>1</v>
      </c>
      <c r="H2404" t="s">
        <v>1917</v>
      </c>
    </row>
    <row r="2405" spans="1:8">
      <c r="A2405" t="s">
        <v>1960</v>
      </c>
      <c r="B2405" t="s">
        <v>1914</v>
      </c>
      <c r="C2405">
        <v>4</v>
      </c>
      <c r="D2405">
        <v>32</v>
      </c>
      <c r="E2405" t="s">
        <v>1891</v>
      </c>
      <c r="F2405">
        <v>924</v>
      </c>
      <c r="G2405">
        <v>1</v>
      </c>
      <c r="H2405" t="s">
        <v>1918</v>
      </c>
    </row>
    <row r="2406" spans="1:8">
      <c r="A2406" t="s">
        <v>1960</v>
      </c>
      <c r="B2406" t="s">
        <v>1914</v>
      </c>
      <c r="C2406">
        <v>8</v>
      </c>
      <c r="D2406">
        <v>64</v>
      </c>
      <c r="E2406" t="s">
        <v>1893</v>
      </c>
      <c r="F2406">
        <v>1848</v>
      </c>
      <c r="G2406">
        <v>1</v>
      </c>
      <c r="H2406" t="s">
        <v>1919</v>
      </c>
    </row>
    <row r="2407" spans="1:8">
      <c r="A2407" t="s">
        <v>1960</v>
      </c>
      <c r="B2407" t="s">
        <v>1914</v>
      </c>
      <c r="C2407">
        <v>12</v>
      </c>
      <c r="D2407">
        <v>96</v>
      </c>
      <c r="E2407" t="s">
        <v>1920</v>
      </c>
      <c r="F2407">
        <v>2772</v>
      </c>
      <c r="G2407">
        <v>1</v>
      </c>
      <c r="H2407" t="s">
        <v>1921</v>
      </c>
    </row>
    <row r="2408" spans="1:8">
      <c r="A2408" t="s">
        <v>1960</v>
      </c>
      <c r="B2408" t="s">
        <v>1914</v>
      </c>
      <c r="C2408">
        <v>16</v>
      </c>
      <c r="D2408">
        <v>128</v>
      </c>
      <c r="E2408" t="s">
        <v>1895</v>
      </c>
      <c r="F2408">
        <v>3696</v>
      </c>
      <c r="G2408">
        <v>1</v>
      </c>
      <c r="H2408" t="s">
        <v>1922</v>
      </c>
    </row>
    <row r="2409" spans="1:8">
      <c r="A2409" t="s">
        <v>1960</v>
      </c>
      <c r="B2409" t="s">
        <v>1914</v>
      </c>
      <c r="C2409">
        <v>24</v>
      </c>
      <c r="D2409">
        <v>192</v>
      </c>
      <c r="E2409" t="s">
        <v>1965</v>
      </c>
      <c r="F2409">
        <v>5544</v>
      </c>
      <c r="G2409">
        <v>1</v>
      </c>
      <c r="H2409" t="s">
        <v>2190</v>
      </c>
    </row>
    <row r="2410" spans="1:8">
      <c r="A2410" t="s">
        <v>1960</v>
      </c>
      <c r="B2410" t="s">
        <v>1914</v>
      </c>
      <c r="C2410">
        <v>32</v>
      </c>
      <c r="D2410">
        <v>256</v>
      </c>
      <c r="E2410" t="s">
        <v>1897</v>
      </c>
      <c r="F2410">
        <v>7392</v>
      </c>
      <c r="G2410">
        <v>1</v>
      </c>
      <c r="H2410" t="s">
        <v>1924</v>
      </c>
    </row>
    <row r="2411" spans="1:8">
      <c r="A2411" t="s">
        <v>1960</v>
      </c>
      <c r="B2411" t="s">
        <v>1914</v>
      </c>
      <c r="C2411">
        <v>64</v>
      </c>
      <c r="D2411">
        <v>512</v>
      </c>
      <c r="E2411" t="s">
        <v>1901</v>
      </c>
      <c r="F2411">
        <v>14784</v>
      </c>
      <c r="G2411">
        <v>1</v>
      </c>
      <c r="H2411" t="s">
        <v>1925</v>
      </c>
    </row>
    <row r="2412" spans="1:8">
      <c r="A2412" t="s">
        <v>1960</v>
      </c>
      <c r="B2412" t="s">
        <v>1914</v>
      </c>
      <c r="C2412">
        <v>84</v>
      </c>
      <c r="D2412">
        <v>700</v>
      </c>
      <c r="E2412" t="s">
        <v>2191</v>
      </c>
      <c r="F2412">
        <v>19992</v>
      </c>
      <c r="G2412">
        <v>1</v>
      </c>
      <c r="H2412" t="s">
        <v>2192</v>
      </c>
    </row>
    <row r="2413" spans="1:8">
      <c r="A2413" t="s">
        <v>1960</v>
      </c>
      <c r="B2413" t="s">
        <v>1957</v>
      </c>
      <c r="C2413">
        <v>1</v>
      </c>
      <c r="D2413">
        <v>8</v>
      </c>
      <c r="E2413" t="s">
        <v>1887</v>
      </c>
      <c r="F2413">
        <v>264</v>
      </c>
      <c r="G2413">
        <v>1</v>
      </c>
      <c r="H2413" t="s">
        <v>1958</v>
      </c>
    </row>
    <row r="2414" spans="1:8">
      <c r="A2414" t="s">
        <v>1960</v>
      </c>
      <c r="B2414" t="s">
        <v>1957</v>
      </c>
      <c r="C2414">
        <v>2</v>
      </c>
      <c r="D2414">
        <v>16</v>
      </c>
      <c r="E2414" t="s">
        <v>1916</v>
      </c>
      <c r="F2414">
        <v>528</v>
      </c>
      <c r="G2414">
        <v>1</v>
      </c>
      <c r="H2414" t="s">
        <v>1959</v>
      </c>
    </row>
    <row r="2415" spans="1:8">
      <c r="A2415" t="s">
        <v>1960</v>
      </c>
      <c r="B2415" t="s">
        <v>1957</v>
      </c>
      <c r="C2415">
        <v>4</v>
      </c>
      <c r="D2415">
        <v>32</v>
      </c>
      <c r="E2415" t="s">
        <v>1891</v>
      </c>
      <c r="F2415">
        <v>1056</v>
      </c>
      <c r="G2415">
        <v>1</v>
      </c>
      <c r="H2415" t="s">
        <v>1961</v>
      </c>
    </row>
    <row r="2416" spans="1:8">
      <c r="A2416" t="s">
        <v>1960</v>
      </c>
      <c r="B2416" t="s">
        <v>1957</v>
      </c>
      <c r="C2416">
        <v>8</v>
      </c>
      <c r="D2416">
        <v>64</v>
      </c>
      <c r="E2416" t="s">
        <v>1893</v>
      </c>
      <c r="F2416">
        <v>2112</v>
      </c>
      <c r="G2416">
        <v>1</v>
      </c>
      <c r="H2416" t="s">
        <v>1962</v>
      </c>
    </row>
    <row r="2417" spans="1:8">
      <c r="A2417" t="s">
        <v>1960</v>
      </c>
      <c r="B2417" t="s">
        <v>1957</v>
      </c>
      <c r="C2417">
        <v>12</v>
      </c>
      <c r="D2417">
        <v>96</v>
      </c>
      <c r="E2417" t="s">
        <v>1920</v>
      </c>
      <c r="F2417">
        <v>3168</v>
      </c>
      <c r="G2417">
        <v>1</v>
      </c>
      <c r="H2417" t="s">
        <v>1963</v>
      </c>
    </row>
    <row r="2418" spans="1:8">
      <c r="A2418" t="s">
        <v>1960</v>
      </c>
      <c r="B2418" t="s">
        <v>1957</v>
      </c>
      <c r="C2418">
        <v>16</v>
      </c>
      <c r="D2418">
        <v>128</v>
      </c>
      <c r="E2418" t="s">
        <v>1895</v>
      </c>
      <c r="F2418">
        <v>4224</v>
      </c>
      <c r="G2418">
        <v>1</v>
      </c>
      <c r="H2418" t="s">
        <v>1964</v>
      </c>
    </row>
    <row r="2419" spans="1:8">
      <c r="A2419" t="s">
        <v>1960</v>
      </c>
      <c r="B2419" t="s">
        <v>1957</v>
      </c>
      <c r="C2419">
        <v>24</v>
      </c>
      <c r="D2419">
        <v>192</v>
      </c>
      <c r="E2419" t="s">
        <v>1965</v>
      </c>
      <c r="F2419">
        <v>6336</v>
      </c>
      <c r="G2419">
        <v>1</v>
      </c>
      <c r="H2419" t="s">
        <v>1966</v>
      </c>
    </row>
    <row r="2420" spans="1:8">
      <c r="A2420" t="s">
        <v>1960</v>
      </c>
      <c r="B2420" t="s">
        <v>1957</v>
      </c>
      <c r="C2420">
        <v>32</v>
      </c>
      <c r="D2420">
        <v>256</v>
      </c>
      <c r="E2420" t="s">
        <v>1897</v>
      </c>
      <c r="F2420">
        <v>8448</v>
      </c>
      <c r="G2420">
        <v>1</v>
      </c>
      <c r="H2420" t="s">
        <v>1967</v>
      </c>
    </row>
    <row r="2421" spans="1:8">
      <c r="A2421" t="s">
        <v>1960</v>
      </c>
      <c r="B2421" t="s">
        <v>1957</v>
      </c>
      <c r="C2421">
        <v>48</v>
      </c>
      <c r="D2421">
        <v>384</v>
      </c>
      <c r="E2421" t="s">
        <v>1912</v>
      </c>
      <c r="F2421">
        <v>12672</v>
      </c>
      <c r="G2421">
        <v>1</v>
      </c>
      <c r="H2421" t="s">
        <v>1968</v>
      </c>
    </row>
    <row r="2422" spans="1:8">
      <c r="A2422" t="s">
        <v>1960</v>
      </c>
      <c r="B2422" t="s">
        <v>1957</v>
      </c>
      <c r="C2422">
        <v>56</v>
      </c>
      <c r="D2422">
        <v>448</v>
      </c>
      <c r="E2422" t="s">
        <v>1969</v>
      </c>
      <c r="F2422">
        <v>14784</v>
      </c>
      <c r="G2422">
        <v>1</v>
      </c>
      <c r="H2422" t="s">
        <v>1970</v>
      </c>
    </row>
    <row r="2423" spans="1:8">
      <c r="A2423" t="s">
        <v>1960</v>
      </c>
      <c r="B2423" t="s">
        <v>2014</v>
      </c>
      <c r="C2423">
        <v>4</v>
      </c>
      <c r="D2423">
        <v>8</v>
      </c>
      <c r="E2423" t="s">
        <v>1616</v>
      </c>
      <c r="F2423">
        <v>704</v>
      </c>
      <c r="G2423">
        <v>1</v>
      </c>
      <c r="H2423" t="s">
        <v>2015</v>
      </c>
    </row>
    <row r="2424" spans="1:8">
      <c r="A2424" t="s">
        <v>1960</v>
      </c>
      <c r="B2424" t="s">
        <v>2014</v>
      </c>
      <c r="C2424">
        <v>4</v>
      </c>
      <c r="D2424">
        <v>16</v>
      </c>
      <c r="E2424" t="s">
        <v>1618</v>
      </c>
      <c r="F2424">
        <v>1056</v>
      </c>
      <c r="G2424">
        <v>1</v>
      </c>
      <c r="H2424" t="s">
        <v>2016</v>
      </c>
    </row>
    <row r="2425" spans="1:8">
      <c r="A2425" t="s">
        <v>1960</v>
      </c>
      <c r="B2425" t="s">
        <v>2014</v>
      </c>
      <c r="C2425">
        <v>8</v>
      </c>
      <c r="D2425">
        <v>16</v>
      </c>
      <c r="E2425" t="s">
        <v>1620</v>
      </c>
      <c r="F2425">
        <v>1408</v>
      </c>
      <c r="G2425">
        <v>1</v>
      </c>
      <c r="H2425" t="s">
        <v>2017</v>
      </c>
    </row>
    <row r="2426" spans="1:8">
      <c r="A2426" t="s">
        <v>1960</v>
      </c>
      <c r="B2426" t="s">
        <v>2014</v>
      </c>
      <c r="C2426">
        <v>8</v>
      </c>
      <c r="D2426">
        <v>32</v>
      </c>
      <c r="E2426" t="s">
        <v>1622</v>
      </c>
      <c r="F2426">
        <v>2112</v>
      </c>
      <c r="G2426">
        <v>1</v>
      </c>
      <c r="H2426" t="s">
        <v>2019</v>
      </c>
    </row>
    <row r="2427" spans="1:8">
      <c r="A2427" t="s">
        <v>1960</v>
      </c>
      <c r="B2427" t="s">
        <v>2014</v>
      </c>
      <c r="C2427">
        <v>16</v>
      </c>
      <c r="D2427">
        <v>32</v>
      </c>
      <c r="E2427" t="s">
        <v>1624</v>
      </c>
      <c r="F2427">
        <v>2816</v>
      </c>
      <c r="G2427">
        <v>1</v>
      </c>
      <c r="H2427" t="s">
        <v>2020</v>
      </c>
    </row>
    <row r="2428" spans="1:8">
      <c r="A2428" t="s">
        <v>1960</v>
      </c>
      <c r="B2428" t="s">
        <v>2014</v>
      </c>
      <c r="C2428">
        <v>16</v>
      </c>
      <c r="D2428">
        <v>64</v>
      </c>
      <c r="E2428" t="s">
        <v>1626</v>
      </c>
      <c r="F2428">
        <v>4224</v>
      </c>
      <c r="G2428">
        <v>1</v>
      </c>
      <c r="H2428" t="s">
        <v>2021</v>
      </c>
    </row>
    <row r="2429" spans="1:8">
      <c r="A2429" t="s">
        <v>1960</v>
      </c>
      <c r="B2429" t="s">
        <v>2014</v>
      </c>
      <c r="C2429">
        <v>32</v>
      </c>
      <c r="D2429">
        <v>64</v>
      </c>
      <c r="E2429" t="s">
        <v>1628</v>
      </c>
      <c r="F2429">
        <v>5632</v>
      </c>
      <c r="G2429">
        <v>1</v>
      </c>
      <c r="H2429" t="s">
        <v>2214</v>
      </c>
    </row>
    <row r="2430" spans="1:8">
      <c r="A2430" t="s">
        <v>1960</v>
      </c>
      <c r="B2430" t="s">
        <v>2014</v>
      </c>
      <c r="C2430">
        <v>32</v>
      </c>
      <c r="D2430">
        <v>128</v>
      </c>
      <c r="E2430" t="s">
        <v>1630</v>
      </c>
      <c r="F2430">
        <v>8448</v>
      </c>
      <c r="G2430">
        <v>1</v>
      </c>
      <c r="H2430" t="s">
        <v>2202</v>
      </c>
    </row>
    <row r="2431" spans="1:8">
      <c r="A2431" t="s">
        <v>1960</v>
      </c>
      <c r="B2431" t="s">
        <v>2014</v>
      </c>
      <c r="C2431">
        <v>32</v>
      </c>
      <c r="D2431">
        <v>174</v>
      </c>
      <c r="E2431" t="s">
        <v>2022</v>
      </c>
      <c r="F2431">
        <v>10472</v>
      </c>
      <c r="G2431">
        <v>1</v>
      </c>
      <c r="H2431" t="s">
        <v>2023</v>
      </c>
    </row>
    <row r="2432" spans="1:8">
      <c r="A2432" t="s">
        <v>1960</v>
      </c>
      <c r="B2432" t="s">
        <v>2014</v>
      </c>
      <c r="C2432">
        <v>64</v>
      </c>
      <c r="D2432">
        <v>256</v>
      </c>
      <c r="E2432" t="s">
        <v>1640</v>
      </c>
      <c r="F2432">
        <v>16896</v>
      </c>
      <c r="G2432">
        <v>1</v>
      </c>
      <c r="H2432" t="s">
        <v>2204</v>
      </c>
    </row>
    <row r="2433" spans="1:8">
      <c r="A2433" t="s">
        <v>1960</v>
      </c>
      <c r="B2433" t="s">
        <v>2014</v>
      </c>
      <c r="C2433">
        <v>64</v>
      </c>
      <c r="D2433">
        <v>348</v>
      </c>
      <c r="E2433" t="s">
        <v>2024</v>
      </c>
      <c r="F2433">
        <v>20944</v>
      </c>
      <c r="G2433">
        <v>1</v>
      </c>
      <c r="H2433" t="s">
        <v>2025</v>
      </c>
    </row>
    <row r="2434" spans="1:8">
      <c r="A2434" t="s">
        <v>1960</v>
      </c>
      <c r="B2434" t="s">
        <v>2045</v>
      </c>
      <c r="C2434">
        <v>4</v>
      </c>
      <c r="D2434">
        <v>8</v>
      </c>
      <c r="E2434" t="s">
        <v>1616</v>
      </c>
      <c r="F2434">
        <v>768</v>
      </c>
      <c r="G2434">
        <v>1</v>
      </c>
      <c r="H2434" t="s">
        <v>2046</v>
      </c>
    </row>
    <row r="2435" spans="1:8">
      <c r="A2435" t="s">
        <v>1960</v>
      </c>
      <c r="B2435" t="s">
        <v>2045</v>
      </c>
      <c r="C2435">
        <v>4</v>
      </c>
      <c r="D2435">
        <v>16</v>
      </c>
      <c r="E2435" t="s">
        <v>1618</v>
      </c>
      <c r="F2435">
        <v>1152</v>
      </c>
      <c r="G2435">
        <v>1</v>
      </c>
      <c r="H2435" t="s">
        <v>2047</v>
      </c>
    </row>
    <row r="2436" spans="1:8">
      <c r="A2436" t="s">
        <v>1960</v>
      </c>
      <c r="B2436" t="s">
        <v>2045</v>
      </c>
      <c r="C2436">
        <v>8</v>
      </c>
      <c r="D2436">
        <v>16</v>
      </c>
      <c r="E2436" t="s">
        <v>1620</v>
      </c>
      <c r="F2436">
        <v>1536</v>
      </c>
      <c r="G2436">
        <v>1</v>
      </c>
      <c r="H2436" t="s">
        <v>2048</v>
      </c>
    </row>
    <row r="2437" spans="1:8">
      <c r="A2437" t="s">
        <v>1960</v>
      </c>
      <c r="B2437" t="s">
        <v>2045</v>
      </c>
      <c r="C2437">
        <v>8</v>
      </c>
      <c r="D2437">
        <v>32</v>
      </c>
      <c r="E2437" t="s">
        <v>1622</v>
      </c>
      <c r="F2437">
        <v>2304</v>
      </c>
      <c r="G2437">
        <v>1</v>
      </c>
      <c r="H2437" t="s">
        <v>2049</v>
      </c>
    </row>
    <row r="2438" spans="1:8">
      <c r="A2438" t="s">
        <v>1960</v>
      </c>
      <c r="B2438" t="s">
        <v>2045</v>
      </c>
      <c r="C2438">
        <v>16</v>
      </c>
      <c r="D2438">
        <v>32</v>
      </c>
      <c r="E2438" t="s">
        <v>1624</v>
      </c>
      <c r="F2438">
        <v>3072</v>
      </c>
      <c r="G2438">
        <v>1</v>
      </c>
      <c r="H2438" t="s">
        <v>2050</v>
      </c>
    </row>
    <row r="2439" spans="1:8">
      <c r="A2439" t="s">
        <v>1960</v>
      </c>
      <c r="B2439" t="s">
        <v>2045</v>
      </c>
      <c r="C2439">
        <v>16</v>
      </c>
      <c r="D2439">
        <v>64</v>
      </c>
      <c r="E2439" t="s">
        <v>1626</v>
      </c>
      <c r="F2439">
        <v>4608</v>
      </c>
      <c r="G2439">
        <v>1</v>
      </c>
      <c r="H2439" t="s">
        <v>2051</v>
      </c>
    </row>
    <row r="2440" spans="1:8">
      <c r="A2440" t="s">
        <v>1960</v>
      </c>
      <c r="B2440" t="s">
        <v>2045</v>
      </c>
      <c r="C2440">
        <v>32</v>
      </c>
      <c r="D2440">
        <v>96</v>
      </c>
      <c r="E2440" t="s">
        <v>2053</v>
      </c>
      <c r="F2440">
        <v>7680</v>
      </c>
      <c r="G2440">
        <v>1</v>
      </c>
      <c r="H2440" t="s">
        <v>2054</v>
      </c>
    </row>
    <row r="2441" spans="1:8">
      <c r="A2441" t="s">
        <v>1960</v>
      </c>
      <c r="B2441" t="s">
        <v>2060</v>
      </c>
      <c r="C2441">
        <v>8</v>
      </c>
      <c r="D2441">
        <v>32</v>
      </c>
      <c r="E2441" t="s">
        <v>1622</v>
      </c>
      <c r="F2441">
        <v>3437.7</v>
      </c>
      <c r="G2441">
        <v>1</v>
      </c>
      <c r="H2441" t="s">
        <v>2062</v>
      </c>
    </row>
    <row r="2442" spans="1:8">
      <c r="A2442" t="s">
        <v>1960</v>
      </c>
      <c r="B2442" t="s">
        <v>2060</v>
      </c>
      <c r="C2442">
        <v>20</v>
      </c>
      <c r="D2442">
        <v>80</v>
      </c>
      <c r="E2442" t="s">
        <v>2065</v>
      </c>
      <c r="F2442">
        <v>5500.5</v>
      </c>
      <c r="G2442">
        <v>1</v>
      </c>
      <c r="H2442" t="s">
        <v>2066</v>
      </c>
    </row>
    <row r="2443" spans="1:8">
      <c r="A2443" t="s">
        <v>1960</v>
      </c>
      <c r="B2443" t="s">
        <v>2060</v>
      </c>
      <c r="C2443">
        <v>32</v>
      </c>
      <c r="D2443">
        <v>128</v>
      </c>
      <c r="E2443" t="s">
        <v>1630</v>
      </c>
      <c r="F2443">
        <v>7563.3</v>
      </c>
      <c r="G2443">
        <v>1</v>
      </c>
      <c r="H2443" t="s">
        <v>2067</v>
      </c>
    </row>
    <row r="2444" spans="1:8">
      <c r="A2444" t="s">
        <v>1960</v>
      </c>
      <c r="B2444" t="s">
        <v>2060</v>
      </c>
      <c r="C2444">
        <v>40</v>
      </c>
      <c r="D2444">
        <v>160</v>
      </c>
      <c r="E2444" t="s">
        <v>2068</v>
      </c>
      <c r="F2444">
        <v>11001</v>
      </c>
      <c r="G2444">
        <v>1</v>
      </c>
      <c r="H2444" t="s">
        <v>2069</v>
      </c>
    </row>
    <row r="2445" spans="1:8">
      <c r="A2445" t="s">
        <v>1960</v>
      </c>
      <c r="B2445" t="s">
        <v>2060</v>
      </c>
      <c r="C2445">
        <v>80</v>
      </c>
      <c r="D2445">
        <v>320</v>
      </c>
      <c r="E2445" t="s">
        <v>1719</v>
      </c>
      <c r="F2445">
        <v>22002</v>
      </c>
      <c r="G2445">
        <v>1</v>
      </c>
      <c r="H2445" t="s">
        <v>2070</v>
      </c>
    </row>
    <row r="2446" spans="1:8">
      <c r="A2446" t="s">
        <v>1960</v>
      </c>
      <c r="B2446" t="s">
        <v>2087</v>
      </c>
      <c r="C2446">
        <v>10</v>
      </c>
      <c r="D2446">
        <v>40</v>
      </c>
      <c r="E2446" t="s">
        <v>2063</v>
      </c>
      <c r="F2446">
        <v>10062.5</v>
      </c>
      <c r="G2446">
        <v>1</v>
      </c>
      <c r="H2446" t="s">
        <v>2088</v>
      </c>
    </row>
    <row r="2447" spans="1:8">
      <c r="A2447" t="s">
        <v>1960</v>
      </c>
      <c r="B2447" t="s">
        <v>2087</v>
      </c>
      <c r="C2447">
        <v>20</v>
      </c>
      <c r="D2447">
        <v>80</v>
      </c>
      <c r="E2447" t="s">
        <v>2065</v>
      </c>
      <c r="F2447">
        <v>20125</v>
      </c>
      <c r="G2447">
        <v>1</v>
      </c>
      <c r="H2447" t="s">
        <v>2089</v>
      </c>
    </row>
    <row r="2448" spans="1:8">
      <c r="A2448" t="s">
        <v>1960</v>
      </c>
      <c r="B2448" t="s">
        <v>2087</v>
      </c>
      <c r="C2448">
        <v>40</v>
      </c>
      <c r="D2448">
        <v>160</v>
      </c>
      <c r="E2448" t="s">
        <v>2068</v>
      </c>
      <c r="F2448">
        <v>40250</v>
      </c>
      <c r="G2448">
        <v>1</v>
      </c>
      <c r="H2448" t="s">
        <v>2090</v>
      </c>
    </row>
    <row r="2449" spans="1:8">
      <c r="A2449" t="s">
        <v>1960</v>
      </c>
      <c r="B2449" t="s">
        <v>2087</v>
      </c>
      <c r="C2449">
        <v>80</v>
      </c>
      <c r="D2449">
        <v>320</v>
      </c>
      <c r="E2449" t="s">
        <v>1719</v>
      </c>
      <c r="F2449">
        <v>80500</v>
      </c>
      <c r="G2449">
        <v>1</v>
      </c>
      <c r="H2449" t="s">
        <v>2091</v>
      </c>
    </row>
    <row r="2450" spans="1:8">
      <c r="A2450" t="s">
        <v>1973</v>
      </c>
      <c r="B2450" t="s">
        <v>1644</v>
      </c>
      <c r="C2450">
        <v>1</v>
      </c>
      <c r="D2450">
        <v>1</v>
      </c>
      <c r="E2450" t="s">
        <v>1607</v>
      </c>
      <c r="F2450">
        <v>39.200000000000003</v>
      </c>
      <c r="G2450">
        <v>1</v>
      </c>
      <c r="H2450" t="s">
        <v>1645</v>
      </c>
    </row>
    <row r="2451" spans="1:8">
      <c r="A2451" t="s">
        <v>1973</v>
      </c>
      <c r="B2451" t="s">
        <v>1644</v>
      </c>
      <c r="C2451">
        <v>1</v>
      </c>
      <c r="D2451">
        <v>2</v>
      </c>
      <c r="E2451" t="s">
        <v>1608</v>
      </c>
      <c r="F2451">
        <v>79.099999999999994</v>
      </c>
      <c r="G2451">
        <v>1</v>
      </c>
      <c r="H2451" t="s">
        <v>1646</v>
      </c>
    </row>
    <row r="2452" spans="1:8">
      <c r="A2452" t="s">
        <v>1973</v>
      </c>
      <c r="B2452" t="s">
        <v>1644</v>
      </c>
      <c r="C2452">
        <v>1</v>
      </c>
      <c r="D2452">
        <v>4</v>
      </c>
      <c r="E2452" t="s">
        <v>1610</v>
      </c>
      <c r="F2452">
        <v>105</v>
      </c>
      <c r="G2452">
        <v>1</v>
      </c>
      <c r="H2452" t="s">
        <v>1647</v>
      </c>
    </row>
    <row r="2453" spans="1:8">
      <c r="A2453" t="s">
        <v>1973</v>
      </c>
      <c r="B2453" t="s">
        <v>1644</v>
      </c>
      <c r="C2453">
        <v>2</v>
      </c>
      <c r="D2453">
        <v>4</v>
      </c>
      <c r="E2453" t="s">
        <v>1612</v>
      </c>
      <c r="F2453">
        <v>158.19999999999999</v>
      </c>
      <c r="G2453">
        <v>1</v>
      </c>
      <c r="H2453" t="s">
        <v>1648</v>
      </c>
    </row>
    <row r="2454" spans="1:8">
      <c r="A2454" t="s">
        <v>1973</v>
      </c>
      <c r="B2454" t="s">
        <v>1644</v>
      </c>
      <c r="C2454">
        <v>2</v>
      </c>
      <c r="D2454">
        <v>8</v>
      </c>
      <c r="E2454" t="s">
        <v>1614</v>
      </c>
      <c r="F2454">
        <v>210</v>
      </c>
      <c r="G2454">
        <v>1</v>
      </c>
      <c r="H2454" t="s">
        <v>1649</v>
      </c>
    </row>
    <row r="2455" spans="1:8">
      <c r="A2455" t="s">
        <v>1973</v>
      </c>
      <c r="B2455" t="s">
        <v>1644</v>
      </c>
      <c r="C2455">
        <v>4</v>
      </c>
      <c r="D2455">
        <v>8</v>
      </c>
      <c r="E2455" t="s">
        <v>1616</v>
      </c>
      <c r="F2455">
        <v>280</v>
      </c>
      <c r="G2455">
        <v>1</v>
      </c>
      <c r="H2455" t="s">
        <v>1650</v>
      </c>
    </row>
    <row r="2456" spans="1:8">
      <c r="A2456" t="s">
        <v>1973</v>
      </c>
      <c r="B2456" t="s">
        <v>1644</v>
      </c>
      <c r="C2456">
        <v>4</v>
      </c>
      <c r="D2456">
        <v>16</v>
      </c>
      <c r="E2456" t="s">
        <v>1618</v>
      </c>
      <c r="F2456">
        <v>420</v>
      </c>
      <c r="G2456">
        <v>1</v>
      </c>
      <c r="H2456" t="s">
        <v>1651</v>
      </c>
    </row>
    <row r="2457" spans="1:8">
      <c r="A2457" t="s">
        <v>1973</v>
      </c>
      <c r="B2457" t="s">
        <v>1644</v>
      </c>
      <c r="C2457">
        <v>8</v>
      </c>
      <c r="D2457">
        <v>16</v>
      </c>
      <c r="E2457" t="s">
        <v>1620</v>
      </c>
      <c r="F2457">
        <v>560</v>
      </c>
      <c r="G2457">
        <v>1</v>
      </c>
      <c r="H2457" t="s">
        <v>1652</v>
      </c>
    </row>
    <row r="2458" spans="1:8">
      <c r="A2458" t="s">
        <v>1973</v>
      </c>
      <c r="B2458" t="s">
        <v>1644</v>
      </c>
      <c r="C2458">
        <v>8</v>
      </c>
      <c r="D2458">
        <v>32</v>
      </c>
      <c r="E2458" t="s">
        <v>1622</v>
      </c>
      <c r="F2458">
        <v>840</v>
      </c>
      <c r="G2458">
        <v>1</v>
      </c>
      <c r="H2458" t="s">
        <v>1653</v>
      </c>
    </row>
    <row r="2459" spans="1:8">
      <c r="A2459" t="s">
        <v>1973</v>
      </c>
      <c r="B2459" t="s">
        <v>1644</v>
      </c>
      <c r="C2459">
        <v>16</v>
      </c>
      <c r="D2459">
        <v>32</v>
      </c>
      <c r="E2459" t="s">
        <v>1624</v>
      </c>
      <c r="F2459">
        <v>1120</v>
      </c>
      <c r="G2459">
        <v>1</v>
      </c>
      <c r="H2459" t="s">
        <v>1654</v>
      </c>
    </row>
    <row r="2460" spans="1:8">
      <c r="A2460" t="s">
        <v>1973</v>
      </c>
      <c r="B2460" t="s">
        <v>1644</v>
      </c>
      <c r="C2460">
        <v>16</v>
      </c>
      <c r="D2460">
        <v>64</v>
      </c>
      <c r="E2460" t="s">
        <v>1626</v>
      </c>
      <c r="F2460">
        <v>1680</v>
      </c>
      <c r="G2460">
        <v>1</v>
      </c>
      <c r="H2460" t="s">
        <v>1655</v>
      </c>
    </row>
    <row r="2461" spans="1:8">
      <c r="A2461" t="s">
        <v>1973</v>
      </c>
      <c r="B2461" t="s">
        <v>1644</v>
      </c>
      <c r="C2461">
        <v>32</v>
      </c>
      <c r="D2461">
        <v>64</v>
      </c>
      <c r="E2461" t="s">
        <v>1628</v>
      </c>
      <c r="F2461">
        <v>2240</v>
      </c>
      <c r="G2461">
        <v>1</v>
      </c>
      <c r="H2461" t="s">
        <v>1656</v>
      </c>
    </row>
    <row r="2462" spans="1:8">
      <c r="A2462" t="s">
        <v>1973</v>
      </c>
      <c r="B2462" t="s">
        <v>1644</v>
      </c>
      <c r="C2462">
        <v>32</v>
      </c>
      <c r="D2462">
        <v>128</v>
      </c>
      <c r="E2462" t="s">
        <v>1630</v>
      </c>
      <c r="F2462">
        <v>3360</v>
      </c>
      <c r="G2462">
        <v>1</v>
      </c>
      <c r="H2462" t="s">
        <v>1657</v>
      </c>
    </row>
    <row r="2463" spans="1:8">
      <c r="A2463" t="s">
        <v>1973</v>
      </c>
      <c r="B2463" t="s">
        <v>1644</v>
      </c>
      <c r="C2463">
        <v>48</v>
      </c>
      <c r="D2463">
        <v>96</v>
      </c>
      <c r="E2463" t="s">
        <v>1634</v>
      </c>
      <c r="F2463">
        <v>3360</v>
      </c>
      <c r="G2463">
        <v>1</v>
      </c>
      <c r="H2463" t="s">
        <v>1658</v>
      </c>
    </row>
    <row r="2464" spans="1:8">
      <c r="A2464" t="s">
        <v>1973</v>
      </c>
      <c r="B2464" t="s">
        <v>1644</v>
      </c>
      <c r="C2464">
        <v>64</v>
      </c>
      <c r="D2464">
        <v>128</v>
      </c>
      <c r="E2464" t="s">
        <v>1659</v>
      </c>
      <c r="F2464">
        <v>4480</v>
      </c>
      <c r="G2464">
        <v>1</v>
      </c>
      <c r="H2464" t="s">
        <v>1660</v>
      </c>
    </row>
    <row r="2465" spans="1:8">
      <c r="A2465" t="s">
        <v>1973</v>
      </c>
      <c r="B2465" t="s">
        <v>1644</v>
      </c>
      <c r="C2465">
        <v>80</v>
      </c>
      <c r="D2465">
        <v>160</v>
      </c>
      <c r="E2465" t="s">
        <v>1662</v>
      </c>
      <c r="F2465">
        <v>5600</v>
      </c>
      <c r="G2465">
        <v>1</v>
      </c>
      <c r="H2465" t="s">
        <v>1663</v>
      </c>
    </row>
    <row r="2466" spans="1:8">
      <c r="A2466" t="s">
        <v>1973</v>
      </c>
      <c r="B2466" t="s">
        <v>1644</v>
      </c>
      <c r="C2466">
        <v>90</v>
      </c>
      <c r="D2466">
        <v>480</v>
      </c>
      <c r="E2466" t="s">
        <v>2138</v>
      </c>
      <c r="F2466">
        <v>11550</v>
      </c>
      <c r="G2466">
        <v>1</v>
      </c>
      <c r="H2466" t="s">
        <v>2139</v>
      </c>
    </row>
    <row r="2467" spans="1:8">
      <c r="A2467" t="s">
        <v>1973</v>
      </c>
      <c r="B2467" t="s">
        <v>1644</v>
      </c>
      <c r="C2467">
        <v>96</v>
      </c>
      <c r="D2467">
        <v>192</v>
      </c>
      <c r="E2467" t="s">
        <v>1721</v>
      </c>
      <c r="F2467">
        <v>6720</v>
      </c>
      <c r="G2467">
        <v>1</v>
      </c>
      <c r="H2467" t="s">
        <v>2180</v>
      </c>
    </row>
    <row r="2468" spans="1:8">
      <c r="A2468" t="s">
        <v>1973</v>
      </c>
      <c r="B2468" t="s">
        <v>1644</v>
      </c>
      <c r="C2468">
        <v>128</v>
      </c>
      <c r="D2468">
        <v>256</v>
      </c>
      <c r="E2468" t="s">
        <v>1666</v>
      </c>
      <c r="F2468">
        <v>8960</v>
      </c>
      <c r="G2468">
        <v>1</v>
      </c>
      <c r="H2468" t="s">
        <v>1667</v>
      </c>
    </row>
    <row r="2469" spans="1:8">
      <c r="A2469" t="s">
        <v>1973</v>
      </c>
      <c r="B2469" t="s">
        <v>1644</v>
      </c>
      <c r="C2469">
        <v>160</v>
      </c>
      <c r="D2469">
        <v>320</v>
      </c>
      <c r="E2469" t="s">
        <v>1668</v>
      </c>
      <c r="F2469">
        <v>11200</v>
      </c>
      <c r="G2469">
        <v>1</v>
      </c>
      <c r="H2469" t="s">
        <v>1669</v>
      </c>
    </row>
    <row r="2470" spans="1:8">
      <c r="A2470" t="s">
        <v>1973</v>
      </c>
      <c r="B2470" t="s">
        <v>1644</v>
      </c>
      <c r="C2470">
        <v>180</v>
      </c>
      <c r="D2470">
        <v>464</v>
      </c>
      <c r="E2470" t="s">
        <v>1670</v>
      </c>
      <c r="F2470">
        <v>14420</v>
      </c>
      <c r="G2470">
        <v>1</v>
      </c>
      <c r="H2470" t="s">
        <v>1671</v>
      </c>
    </row>
    <row r="2471" spans="1:8">
      <c r="A2471" t="s">
        <v>1973</v>
      </c>
      <c r="B2471" t="s">
        <v>1672</v>
      </c>
      <c r="C2471">
        <v>1</v>
      </c>
      <c r="D2471">
        <v>2</v>
      </c>
      <c r="E2471" t="s">
        <v>1608</v>
      </c>
      <c r="F2471">
        <v>113</v>
      </c>
      <c r="G2471">
        <v>1</v>
      </c>
      <c r="H2471" t="s">
        <v>1673</v>
      </c>
    </row>
    <row r="2472" spans="1:8">
      <c r="A2472" t="s">
        <v>1973</v>
      </c>
      <c r="B2472" t="s">
        <v>1672</v>
      </c>
      <c r="C2472">
        <v>1</v>
      </c>
      <c r="D2472">
        <v>4</v>
      </c>
      <c r="E2472" t="s">
        <v>1610</v>
      </c>
      <c r="F2472">
        <v>150</v>
      </c>
      <c r="G2472">
        <v>1</v>
      </c>
      <c r="H2472" t="s">
        <v>1674</v>
      </c>
    </row>
    <row r="2473" spans="1:8">
      <c r="A2473" t="s">
        <v>1973</v>
      </c>
      <c r="B2473" t="s">
        <v>1672</v>
      </c>
      <c r="C2473">
        <v>2</v>
      </c>
      <c r="D2473">
        <v>4</v>
      </c>
      <c r="E2473" t="s">
        <v>1612</v>
      </c>
      <c r="F2473">
        <v>226</v>
      </c>
      <c r="G2473">
        <v>1</v>
      </c>
      <c r="H2473" t="s">
        <v>82</v>
      </c>
    </row>
    <row r="2474" spans="1:8">
      <c r="A2474" t="s">
        <v>1973</v>
      </c>
      <c r="B2474" t="s">
        <v>1672</v>
      </c>
      <c r="C2474">
        <v>2</v>
      </c>
      <c r="D2474">
        <v>8</v>
      </c>
      <c r="E2474" t="s">
        <v>1614</v>
      </c>
      <c r="F2474">
        <v>300</v>
      </c>
      <c r="G2474">
        <v>1</v>
      </c>
      <c r="H2474" t="s">
        <v>80</v>
      </c>
    </row>
    <row r="2475" spans="1:8">
      <c r="A2475" t="s">
        <v>1973</v>
      </c>
      <c r="B2475" t="s">
        <v>1672</v>
      </c>
      <c r="C2475">
        <v>4</v>
      </c>
      <c r="D2475">
        <v>8</v>
      </c>
      <c r="E2475" t="s">
        <v>1616</v>
      </c>
      <c r="F2475">
        <v>400</v>
      </c>
      <c r="G2475">
        <v>1</v>
      </c>
      <c r="H2475" t="s">
        <v>1675</v>
      </c>
    </row>
    <row r="2476" spans="1:8">
      <c r="A2476" t="s">
        <v>1973</v>
      </c>
      <c r="B2476" t="s">
        <v>1672</v>
      </c>
      <c r="C2476">
        <v>4</v>
      </c>
      <c r="D2476">
        <v>16</v>
      </c>
      <c r="E2476" t="s">
        <v>1618</v>
      </c>
      <c r="F2476">
        <v>600</v>
      </c>
      <c r="G2476">
        <v>1</v>
      </c>
      <c r="H2476" t="s">
        <v>70</v>
      </c>
    </row>
    <row r="2477" spans="1:8">
      <c r="A2477" t="s">
        <v>1973</v>
      </c>
      <c r="B2477" t="s">
        <v>1672</v>
      </c>
      <c r="C2477">
        <v>8</v>
      </c>
      <c r="D2477">
        <v>16</v>
      </c>
      <c r="E2477" t="s">
        <v>1620</v>
      </c>
      <c r="F2477">
        <v>800</v>
      </c>
      <c r="G2477">
        <v>1</v>
      </c>
      <c r="H2477" t="s">
        <v>1676</v>
      </c>
    </row>
    <row r="2478" spans="1:8">
      <c r="A2478" t="s">
        <v>1973</v>
      </c>
      <c r="B2478" t="s">
        <v>1672</v>
      </c>
      <c r="C2478">
        <v>8</v>
      </c>
      <c r="D2478">
        <v>32</v>
      </c>
      <c r="E2478" t="s">
        <v>1622</v>
      </c>
      <c r="F2478">
        <v>1200</v>
      </c>
      <c r="G2478">
        <v>1</v>
      </c>
      <c r="H2478" t="s">
        <v>1677</v>
      </c>
    </row>
    <row r="2479" spans="1:8">
      <c r="A2479" t="s">
        <v>1973</v>
      </c>
      <c r="B2479" t="s">
        <v>1672</v>
      </c>
      <c r="C2479">
        <v>12</v>
      </c>
      <c r="D2479">
        <v>24</v>
      </c>
      <c r="E2479" t="s">
        <v>1769</v>
      </c>
      <c r="F2479">
        <v>1200</v>
      </c>
      <c r="G2479">
        <v>1</v>
      </c>
      <c r="H2479" t="s">
        <v>2200</v>
      </c>
    </row>
    <row r="2480" spans="1:8">
      <c r="A2480" t="s">
        <v>1973</v>
      </c>
      <c r="B2480" t="s">
        <v>1672</v>
      </c>
      <c r="C2480">
        <v>16</v>
      </c>
      <c r="D2480">
        <v>32</v>
      </c>
      <c r="E2480" t="s">
        <v>1624</v>
      </c>
      <c r="F2480">
        <v>1600</v>
      </c>
      <c r="G2480">
        <v>1</v>
      </c>
      <c r="H2480" t="s">
        <v>1678</v>
      </c>
    </row>
    <row r="2481" spans="1:8">
      <c r="A2481" t="s">
        <v>1973</v>
      </c>
      <c r="B2481" t="s">
        <v>1672</v>
      </c>
      <c r="C2481">
        <v>16</v>
      </c>
      <c r="D2481">
        <v>64</v>
      </c>
      <c r="E2481" t="s">
        <v>1626</v>
      </c>
      <c r="F2481">
        <v>2400</v>
      </c>
      <c r="G2481">
        <v>1</v>
      </c>
      <c r="H2481" t="s">
        <v>1679</v>
      </c>
    </row>
    <row r="2482" spans="1:8">
      <c r="A2482" t="s">
        <v>1973</v>
      </c>
      <c r="B2482" t="s">
        <v>1672</v>
      </c>
      <c r="C2482">
        <v>24</v>
      </c>
      <c r="D2482">
        <v>48</v>
      </c>
      <c r="E2482" t="s">
        <v>1680</v>
      </c>
      <c r="F2482">
        <v>2400</v>
      </c>
      <c r="G2482">
        <v>1</v>
      </c>
      <c r="H2482" t="s">
        <v>1681</v>
      </c>
    </row>
    <row r="2483" spans="1:8">
      <c r="A2483" t="s">
        <v>1973</v>
      </c>
      <c r="B2483" t="s">
        <v>1672</v>
      </c>
      <c r="C2483">
        <v>24</v>
      </c>
      <c r="D2483">
        <v>96</v>
      </c>
      <c r="E2483" t="s">
        <v>1682</v>
      </c>
      <c r="F2483">
        <v>3600</v>
      </c>
      <c r="G2483">
        <v>1</v>
      </c>
      <c r="H2483" t="s">
        <v>1683</v>
      </c>
    </row>
    <row r="2484" spans="1:8">
      <c r="A2484" t="s">
        <v>1973</v>
      </c>
      <c r="B2484" t="s">
        <v>1672</v>
      </c>
      <c r="C2484">
        <v>32</v>
      </c>
      <c r="D2484">
        <v>64</v>
      </c>
      <c r="E2484" t="s">
        <v>1628</v>
      </c>
      <c r="F2484">
        <v>3200</v>
      </c>
      <c r="G2484">
        <v>1</v>
      </c>
      <c r="H2484" t="s">
        <v>1684</v>
      </c>
    </row>
    <row r="2485" spans="1:8">
      <c r="A2485" t="s">
        <v>1973</v>
      </c>
      <c r="B2485" t="s">
        <v>1672</v>
      </c>
      <c r="C2485">
        <v>32</v>
      </c>
      <c r="D2485">
        <v>128</v>
      </c>
      <c r="E2485" t="s">
        <v>1630</v>
      </c>
      <c r="F2485">
        <v>4800</v>
      </c>
      <c r="G2485">
        <v>1</v>
      </c>
      <c r="H2485" t="s">
        <v>1685</v>
      </c>
    </row>
    <row r="2486" spans="1:8">
      <c r="A2486" t="s">
        <v>1973</v>
      </c>
      <c r="B2486" t="s">
        <v>1672</v>
      </c>
      <c r="C2486">
        <v>48</v>
      </c>
      <c r="D2486">
        <v>96</v>
      </c>
      <c r="E2486" t="s">
        <v>1634</v>
      </c>
      <c r="F2486">
        <v>4800</v>
      </c>
      <c r="G2486">
        <v>1</v>
      </c>
      <c r="H2486" t="s">
        <v>1686</v>
      </c>
    </row>
    <row r="2487" spans="1:8">
      <c r="A2487" t="s">
        <v>1973</v>
      </c>
      <c r="B2487" t="s">
        <v>1672</v>
      </c>
      <c r="C2487">
        <v>48</v>
      </c>
      <c r="D2487">
        <v>192</v>
      </c>
      <c r="E2487" t="s">
        <v>1636</v>
      </c>
      <c r="F2487">
        <v>7200</v>
      </c>
      <c r="G2487">
        <v>1</v>
      </c>
      <c r="H2487" t="s">
        <v>1687</v>
      </c>
    </row>
    <row r="2488" spans="1:8">
      <c r="A2488" t="s">
        <v>1973</v>
      </c>
      <c r="B2488" t="s">
        <v>1672</v>
      </c>
      <c r="C2488">
        <v>64</v>
      </c>
      <c r="D2488">
        <v>256</v>
      </c>
      <c r="E2488" t="s">
        <v>1640</v>
      </c>
      <c r="F2488">
        <v>9600</v>
      </c>
      <c r="G2488">
        <v>1</v>
      </c>
      <c r="H2488" t="s">
        <v>1688</v>
      </c>
    </row>
    <row r="2489" spans="1:8">
      <c r="A2489" t="s">
        <v>1973</v>
      </c>
      <c r="B2489" t="s">
        <v>1782</v>
      </c>
      <c r="C2489">
        <v>1</v>
      </c>
      <c r="D2489">
        <v>1</v>
      </c>
      <c r="E2489" t="s">
        <v>1607</v>
      </c>
      <c r="F2489">
        <v>56</v>
      </c>
      <c r="G2489">
        <v>1</v>
      </c>
      <c r="H2489" t="s">
        <v>1783</v>
      </c>
    </row>
    <row r="2490" spans="1:8">
      <c r="A2490" t="s">
        <v>1973</v>
      </c>
      <c r="B2490" t="s">
        <v>1782</v>
      </c>
      <c r="C2490">
        <v>1</v>
      </c>
      <c r="D2490">
        <v>2</v>
      </c>
      <c r="E2490" t="s">
        <v>1608</v>
      </c>
      <c r="F2490">
        <v>113</v>
      </c>
      <c r="G2490">
        <v>1</v>
      </c>
      <c r="H2490" t="s">
        <v>1784</v>
      </c>
    </row>
    <row r="2491" spans="1:8">
      <c r="A2491" t="s">
        <v>1973</v>
      </c>
      <c r="B2491" t="s">
        <v>1782</v>
      </c>
      <c r="C2491">
        <v>1</v>
      </c>
      <c r="D2491">
        <v>4</v>
      </c>
      <c r="E2491" t="s">
        <v>1610</v>
      </c>
      <c r="F2491">
        <v>156</v>
      </c>
      <c r="G2491">
        <v>1</v>
      </c>
      <c r="H2491" t="s">
        <v>1785</v>
      </c>
    </row>
    <row r="2492" spans="1:8">
      <c r="A2492" t="s">
        <v>1973</v>
      </c>
      <c r="B2492" t="s">
        <v>1782</v>
      </c>
      <c r="C2492">
        <v>2</v>
      </c>
      <c r="D2492">
        <v>4</v>
      </c>
      <c r="E2492" t="s">
        <v>1612</v>
      </c>
      <c r="F2492">
        <v>226</v>
      </c>
      <c r="G2492">
        <v>1</v>
      </c>
      <c r="H2492" t="s">
        <v>1786</v>
      </c>
    </row>
    <row r="2493" spans="1:8">
      <c r="A2493" t="s">
        <v>1973</v>
      </c>
      <c r="B2493" t="s">
        <v>1782</v>
      </c>
      <c r="C2493">
        <v>2</v>
      </c>
      <c r="D2493">
        <v>8</v>
      </c>
      <c r="E2493" t="s">
        <v>1614</v>
      </c>
      <c r="F2493">
        <v>312</v>
      </c>
      <c r="G2493">
        <v>1</v>
      </c>
      <c r="H2493" t="s">
        <v>1787</v>
      </c>
    </row>
    <row r="2494" spans="1:8">
      <c r="A2494" t="s">
        <v>1973</v>
      </c>
      <c r="B2494" t="s">
        <v>1782</v>
      </c>
      <c r="C2494">
        <v>4</v>
      </c>
      <c r="D2494">
        <v>8</v>
      </c>
      <c r="E2494" t="s">
        <v>1616</v>
      </c>
      <c r="F2494">
        <v>416</v>
      </c>
      <c r="G2494">
        <v>1</v>
      </c>
      <c r="H2494" t="s">
        <v>1788</v>
      </c>
    </row>
    <row r="2495" spans="1:8">
      <c r="A2495" t="s">
        <v>1973</v>
      </c>
      <c r="B2495" t="s">
        <v>1782</v>
      </c>
      <c r="C2495">
        <v>4</v>
      </c>
      <c r="D2495">
        <v>16</v>
      </c>
      <c r="E2495" t="s">
        <v>1618</v>
      </c>
      <c r="F2495">
        <v>624</v>
      </c>
      <c r="G2495">
        <v>1</v>
      </c>
      <c r="H2495" t="s">
        <v>1789</v>
      </c>
    </row>
    <row r="2496" spans="1:8">
      <c r="A2496" t="s">
        <v>1973</v>
      </c>
      <c r="B2496" t="s">
        <v>1782</v>
      </c>
      <c r="C2496">
        <v>8</v>
      </c>
      <c r="D2496">
        <v>16</v>
      </c>
      <c r="E2496" t="s">
        <v>1620</v>
      </c>
      <c r="F2496">
        <v>832</v>
      </c>
      <c r="G2496">
        <v>1</v>
      </c>
      <c r="H2496" t="s">
        <v>1790</v>
      </c>
    </row>
    <row r="2497" spans="1:8">
      <c r="A2497" t="s">
        <v>1973</v>
      </c>
      <c r="B2497" t="s">
        <v>1782</v>
      </c>
      <c r="C2497">
        <v>8</v>
      </c>
      <c r="D2497">
        <v>32</v>
      </c>
      <c r="E2497" t="s">
        <v>1622</v>
      </c>
      <c r="F2497">
        <v>1248</v>
      </c>
      <c r="G2497">
        <v>1</v>
      </c>
      <c r="H2497" t="s">
        <v>1791</v>
      </c>
    </row>
    <row r="2498" spans="1:8">
      <c r="A2498" t="s">
        <v>1973</v>
      </c>
      <c r="B2498" t="s">
        <v>1782</v>
      </c>
      <c r="C2498">
        <v>12</v>
      </c>
      <c r="D2498">
        <v>24</v>
      </c>
      <c r="E2498" t="s">
        <v>1769</v>
      </c>
      <c r="F2498">
        <v>1248</v>
      </c>
      <c r="G2498">
        <v>1</v>
      </c>
      <c r="H2498" t="s">
        <v>1792</v>
      </c>
    </row>
    <row r="2499" spans="1:8">
      <c r="A2499" t="s">
        <v>1973</v>
      </c>
      <c r="B2499" t="s">
        <v>1782</v>
      </c>
      <c r="C2499">
        <v>12</v>
      </c>
      <c r="D2499">
        <v>48</v>
      </c>
      <c r="E2499" t="s">
        <v>1793</v>
      </c>
      <c r="F2499">
        <v>1872</v>
      </c>
      <c r="G2499">
        <v>1</v>
      </c>
      <c r="H2499" t="s">
        <v>1794</v>
      </c>
    </row>
    <row r="2500" spans="1:8">
      <c r="A2500" t="s">
        <v>1973</v>
      </c>
      <c r="B2500" t="s">
        <v>1782</v>
      </c>
      <c r="C2500">
        <v>16</v>
      </c>
      <c r="D2500">
        <v>32</v>
      </c>
      <c r="E2500" t="s">
        <v>1624</v>
      </c>
      <c r="F2500">
        <v>1664</v>
      </c>
      <c r="G2500">
        <v>1</v>
      </c>
      <c r="H2500" t="s">
        <v>1795</v>
      </c>
    </row>
    <row r="2501" spans="1:8">
      <c r="A2501" t="s">
        <v>1973</v>
      </c>
      <c r="B2501" t="s">
        <v>1782</v>
      </c>
      <c r="C2501">
        <v>16</v>
      </c>
      <c r="D2501">
        <v>64</v>
      </c>
      <c r="E2501" t="s">
        <v>1626</v>
      </c>
      <c r="F2501">
        <v>2496</v>
      </c>
      <c r="G2501">
        <v>1</v>
      </c>
      <c r="H2501" t="s">
        <v>1796</v>
      </c>
    </row>
    <row r="2502" spans="1:8">
      <c r="A2502" t="s">
        <v>1973</v>
      </c>
      <c r="B2502" t="s">
        <v>1782</v>
      </c>
      <c r="C2502">
        <v>24</v>
      </c>
      <c r="D2502">
        <v>48</v>
      </c>
      <c r="E2502" t="s">
        <v>1680</v>
      </c>
      <c r="F2502">
        <v>2496</v>
      </c>
      <c r="G2502">
        <v>1</v>
      </c>
      <c r="H2502" t="s">
        <v>1797</v>
      </c>
    </row>
    <row r="2503" spans="1:8">
      <c r="A2503" t="s">
        <v>1973</v>
      </c>
      <c r="B2503" t="s">
        <v>1782</v>
      </c>
      <c r="C2503">
        <v>24</v>
      </c>
      <c r="D2503">
        <v>96</v>
      </c>
      <c r="E2503" t="s">
        <v>1682</v>
      </c>
      <c r="F2503">
        <v>3744</v>
      </c>
      <c r="G2503">
        <v>1</v>
      </c>
      <c r="H2503" t="s">
        <v>1798</v>
      </c>
    </row>
    <row r="2504" spans="1:8">
      <c r="A2504" t="s">
        <v>1973</v>
      </c>
      <c r="B2504" t="s">
        <v>1782</v>
      </c>
      <c r="C2504">
        <v>32</v>
      </c>
      <c r="D2504">
        <v>64</v>
      </c>
      <c r="E2504" t="s">
        <v>1628</v>
      </c>
      <c r="F2504">
        <v>3328</v>
      </c>
      <c r="G2504">
        <v>1</v>
      </c>
      <c r="H2504" t="s">
        <v>1799</v>
      </c>
    </row>
    <row r="2505" spans="1:8">
      <c r="A2505" t="s">
        <v>1973</v>
      </c>
      <c r="B2505" t="s">
        <v>1782</v>
      </c>
      <c r="C2505">
        <v>32</v>
      </c>
      <c r="D2505">
        <v>128</v>
      </c>
      <c r="E2505" t="s">
        <v>1630</v>
      </c>
      <c r="F2505">
        <v>4992</v>
      </c>
      <c r="G2505">
        <v>1</v>
      </c>
      <c r="H2505" t="s">
        <v>1800</v>
      </c>
    </row>
    <row r="2506" spans="1:8">
      <c r="A2506" t="s">
        <v>1973</v>
      </c>
      <c r="B2506" t="s">
        <v>1782</v>
      </c>
      <c r="C2506">
        <v>48</v>
      </c>
      <c r="D2506">
        <v>96</v>
      </c>
      <c r="E2506" t="s">
        <v>1634</v>
      </c>
      <c r="F2506">
        <v>4992</v>
      </c>
      <c r="G2506">
        <v>1</v>
      </c>
      <c r="H2506" t="s">
        <v>1802</v>
      </c>
    </row>
    <row r="2507" spans="1:8">
      <c r="A2507" t="s">
        <v>1973</v>
      </c>
      <c r="B2507" t="s">
        <v>1782</v>
      </c>
      <c r="C2507">
        <v>48</v>
      </c>
      <c r="D2507">
        <v>192</v>
      </c>
      <c r="E2507" t="s">
        <v>1636</v>
      </c>
      <c r="F2507">
        <v>7488</v>
      </c>
      <c r="G2507">
        <v>1</v>
      </c>
      <c r="H2507" t="s">
        <v>1803</v>
      </c>
    </row>
    <row r="2508" spans="1:8">
      <c r="A2508" t="s">
        <v>1973</v>
      </c>
      <c r="B2508" t="s">
        <v>1782</v>
      </c>
      <c r="C2508">
        <v>64</v>
      </c>
      <c r="D2508">
        <v>256</v>
      </c>
      <c r="E2508" t="s">
        <v>1640</v>
      </c>
      <c r="F2508">
        <v>9984</v>
      </c>
      <c r="G2508">
        <v>1</v>
      </c>
      <c r="H2508" t="s">
        <v>1804</v>
      </c>
    </row>
    <row r="2509" spans="1:8">
      <c r="A2509" t="s">
        <v>1973</v>
      </c>
      <c r="B2509" t="s">
        <v>1782</v>
      </c>
      <c r="C2509">
        <v>80</v>
      </c>
      <c r="D2509">
        <v>320</v>
      </c>
      <c r="E2509" t="s">
        <v>1719</v>
      </c>
      <c r="F2509">
        <v>12480</v>
      </c>
      <c r="G2509">
        <v>1</v>
      </c>
      <c r="H2509" t="s">
        <v>1805</v>
      </c>
    </row>
    <row r="2510" spans="1:8">
      <c r="A2510" t="s">
        <v>1973</v>
      </c>
      <c r="B2510" t="s">
        <v>1824</v>
      </c>
      <c r="C2510">
        <v>1</v>
      </c>
      <c r="D2510">
        <v>1</v>
      </c>
      <c r="E2510" t="s">
        <v>1607</v>
      </c>
      <c r="F2510">
        <v>56</v>
      </c>
      <c r="G2510">
        <v>1</v>
      </c>
      <c r="H2510" t="s">
        <v>1825</v>
      </c>
    </row>
    <row r="2511" spans="1:8">
      <c r="A2511" t="s">
        <v>1973</v>
      </c>
      <c r="B2511" t="s">
        <v>1824</v>
      </c>
      <c r="C2511">
        <v>1</v>
      </c>
      <c r="D2511">
        <v>2</v>
      </c>
      <c r="E2511" t="s">
        <v>1608</v>
      </c>
      <c r="F2511">
        <v>113</v>
      </c>
      <c r="G2511">
        <v>1</v>
      </c>
      <c r="H2511" t="s">
        <v>1826</v>
      </c>
    </row>
    <row r="2512" spans="1:8">
      <c r="A2512" t="s">
        <v>1973</v>
      </c>
      <c r="B2512" t="s">
        <v>1824</v>
      </c>
      <c r="C2512">
        <v>2</v>
      </c>
      <c r="D2512">
        <v>4</v>
      </c>
      <c r="E2512" t="s">
        <v>1612</v>
      </c>
      <c r="F2512">
        <v>226</v>
      </c>
      <c r="G2512">
        <v>1</v>
      </c>
      <c r="H2512" t="s">
        <v>1831</v>
      </c>
    </row>
    <row r="2513" spans="1:8">
      <c r="A2513" t="s">
        <v>1973</v>
      </c>
      <c r="B2513" t="s">
        <v>1824</v>
      </c>
      <c r="C2513">
        <v>2</v>
      </c>
      <c r="D2513">
        <v>8</v>
      </c>
      <c r="E2513" t="s">
        <v>1614</v>
      </c>
      <c r="F2513">
        <v>396</v>
      </c>
      <c r="G2513">
        <v>1</v>
      </c>
      <c r="H2513" t="s">
        <v>1832</v>
      </c>
    </row>
    <row r="2514" spans="1:8">
      <c r="A2514" t="s">
        <v>1973</v>
      </c>
      <c r="B2514" t="s">
        <v>1824</v>
      </c>
      <c r="C2514">
        <v>4</v>
      </c>
      <c r="D2514">
        <v>8</v>
      </c>
      <c r="E2514" t="s">
        <v>1616</v>
      </c>
      <c r="F2514">
        <v>528</v>
      </c>
      <c r="G2514">
        <v>1</v>
      </c>
      <c r="H2514" t="s">
        <v>1833</v>
      </c>
    </row>
    <row r="2515" spans="1:8">
      <c r="A2515" t="s">
        <v>1973</v>
      </c>
      <c r="B2515" t="s">
        <v>1824</v>
      </c>
      <c r="C2515">
        <v>4</v>
      </c>
      <c r="D2515">
        <v>16</v>
      </c>
      <c r="E2515" t="s">
        <v>1618</v>
      </c>
      <c r="F2515">
        <v>792</v>
      </c>
      <c r="G2515">
        <v>1</v>
      </c>
      <c r="H2515" t="s">
        <v>1834</v>
      </c>
    </row>
    <row r="2516" spans="1:8">
      <c r="A2516" t="s">
        <v>1973</v>
      </c>
      <c r="B2516" t="s">
        <v>1824</v>
      </c>
      <c r="C2516">
        <v>8</v>
      </c>
      <c r="D2516">
        <v>16</v>
      </c>
      <c r="E2516" t="s">
        <v>1620</v>
      </c>
      <c r="F2516">
        <v>1056</v>
      </c>
      <c r="G2516">
        <v>1</v>
      </c>
      <c r="H2516" t="s">
        <v>1835</v>
      </c>
    </row>
    <row r="2517" spans="1:8">
      <c r="A2517" t="s">
        <v>1973</v>
      </c>
      <c r="B2517" t="s">
        <v>1824</v>
      </c>
      <c r="C2517">
        <v>8</v>
      </c>
      <c r="D2517">
        <v>32</v>
      </c>
      <c r="E2517" t="s">
        <v>1622</v>
      </c>
      <c r="F2517">
        <v>1584</v>
      </c>
      <c r="G2517">
        <v>1</v>
      </c>
      <c r="H2517" t="s">
        <v>1836</v>
      </c>
    </row>
    <row r="2518" spans="1:8">
      <c r="A2518" t="s">
        <v>1973</v>
      </c>
      <c r="B2518" t="s">
        <v>1824</v>
      </c>
      <c r="C2518">
        <v>12</v>
      </c>
      <c r="D2518">
        <v>24</v>
      </c>
      <c r="E2518" t="s">
        <v>1769</v>
      </c>
      <c r="F2518">
        <v>1584</v>
      </c>
      <c r="G2518">
        <v>1</v>
      </c>
      <c r="H2518" t="s">
        <v>1837</v>
      </c>
    </row>
    <row r="2519" spans="1:8">
      <c r="A2519" t="s">
        <v>1973</v>
      </c>
      <c r="B2519" t="s">
        <v>1824</v>
      </c>
      <c r="C2519">
        <v>12</v>
      </c>
      <c r="D2519">
        <v>48</v>
      </c>
      <c r="E2519" t="s">
        <v>1793</v>
      </c>
      <c r="F2519">
        <v>2376</v>
      </c>
      <c r="G2519">
        <v>1</v>
      </c>
      <c r="H2519" t="s">
        <v>1838</v>
      </c>
    </row>
    <row r="2520" spans="1:8">
      <c r="A2520" t="s">
        <v>1973</v>
      </c>
      <c r="B2520" t="s">
        <v>1824</v>
      </c>
      <c r="C2520">
        <v>16</v>
      </c>
      <c r="D2520">
        <v>32</v>
      </c>
      <c r="E2520" t="s">
        <v>1624</v>
      </c>
      <c r="F2520">
        <v>2112</v>
      </c>
      <c r="G2520">
        <v>1</v>
      </c>
      <c r="H2520" t="s">
        <v>1839</v>
      </c>
    </row>
    <row r="2521" spans="1:8">
      <c r="A2521" t="s">
        <v>1973</v>
      </c>
      <c r="B2521" t="s">
        <v>1824</v>
      </c>
      <c r="C2521">
        <v>16</v>
      </c>
      <c r="D2521">
        <v>64</v>
      </c>
      <c r="E2521" t="s">
        <v>1626</v>
      </c>
      <c r="F2521">
        <v>3168</v>
      </c>
      <c r="G2521">
        <v>1</v>
      </c>
      <c r="H2521" t="s">
        <v>1840</v>
      </c>
    </row>
    <row r="2522" spans="1:8">
      <c r="A2522" t="s">
        <v>1973</v>
      </c>
      <c r="B2522" t="s">
        <v>1824</v>
      </c>
      <c r="C2522">
        <v>24</v>
      </c>
      <c r="D2522">
        <v>48</v>
      </c>
      <c r="E2522" t="s">
        <v>1680</v>
      </c>
      <c r="F2522">
        <v>3168</v>
      </c>
      <c r="G2522">
        <v>1</v>
      </c>
      <c r="H2522" t="s">
        <v>1841</v>
      </c>
    </row>
    <row r="2523" spans="1:8">
      <c r="A2523" t="s">
        <v>1973</v>
      </c>
      <c r="B2523" t="s">
        <v>1824</v>
      </c>
      <c r="C2523">
        <v>24</v>
      </c>
      <c r="D2523">
        <v>96</v>
      </c>
      <c r="E2523" t="s">
        <v>1682</v>
      </c>
      <c r="F2523">
        <v>4752</v>
      </c>
      <c r="G2523">
        <v>1</v>
      </c>
      <c r="H2523" t="s">
        <v>1842</v>
      </c>
    </row>
    <row r="2524" spans="1:8">
      <c r="A2524" t="s">
        <v>1973</v>
      </c>
      <c r="B2524" t="s">
        <v>1824</v>
      </c>
      <c r="C2524">
        <v>32</v>
      </c>
      <c r="D2524">
        <v>64</v>
      </c>
      <c r="E2524" t="s">
        <v>1628</v>
      </c>
      <c r="F2524">
        <v>4224</v>
      </c>
      <c r="G2524">
        <v>1</v>
      </c>
      <c r="H2524" t="s">
        <v>1843</v>
      </c>
    </row>
    <row r="2525" spans="1:8">
      <c r="A2525" t="s">
        <v>1973</v>
      </c>
      <c r="B2525" t="s">
        <v>1824</v>
      </c>
      <c r="C2525">
        <v>32</v>
      </c>
      <c r="D2525">
        <v>128</v>
      </c>
      <c r="E2525" t="s">
        <v>1630</v>
      </c>
      <c r="F2525">
        <v>6336</v>
      </c>
      <c r="G2525">
        <v>1</v>
      </c>
      <c r="H2525" t="s">
        <v>1844</v>
      </c>
    </row>
    <row r="2526" spans="1:8">
      <c r="A2526" t="s">
        <v>1973</v>
      </c>
      <c r="B2526" t="s">
        <v>1824</v>
      </c>
      <c r="C2526">
        <v>56</v>
      </c>
      <c r="D2526">
        <v>224</v>
      </c>
      <c r="E2526" t="s">
        <v>1845</v>
      </c>
      <c r="F2526">
        <v>11088</v>
      </c>
      <c r="G2526">
        <v>1</v>
      </c>
      <c r="H2526" t="s">
        <v>1846</v>
      </c>
    </row>
    <row r="2527" spans="1:8">
      <c r="A2527" t="s">
        <v>1973</v>
      </c>
      <c r="B2527" t="s">
        <v>1847</v>
      </c>
      <c r="C2527">
        <v>1</v>
      </c>
      <c r="D2527">
        <v>1</v>
      </c>
      <c r="E2527" t="s">
        <v>1607</v>
      </c>
      <c r="F2527">
        <v>54</v>
      </c>
      <c r="G2527">
        <v>1</v>
      </c>
      <c r="H2527" t="s">
        <v>1848</v>
      </c>
    </row>
    <row r="2528" spans="1:8">
      <c r="A2528" t="s">
        <v>1973</v>
      </c>
      <c r="B2528" t="s">
        <v>1847</v>
      </c>
      <c r="C2528">
        <v>1</v>
      </c>
      <c r="D2528">
        <v>2</v>
      </c>
      <c r="E2528" t="s">
        <v>1608</v>
      </c>
      <c r="F2528">
        <v>106</v>
      </c>
      <c r="G2528">
        <v>1</v>
      </c>
      <c r="H2528" t="s">
        <v>1849</v>
      </c>
    </row>
    <row r="2529" spans="1:8">
      <c r="A2529" t="s">
        <v>1973</v>
      </c>
      <c r="B2529" t="s">
        <v>1847</v>
      </c>
      <c r="C2529">
        <v>1</v>
      </c>
      <c r="D2529">
        <v>4</v>
      </c>
      <c r="E2529" t="s">
        <v>1610</v>
      </c>
      <c r="F2529">
        <v>186</v>
      </c>
      <c r="G2529">
        <v>1</v>
      </c>
      <c r="H2529" t="s">
        <v>1850</v>
      </c>
    </row>
    <row r="2530" spans="1:8">
      <c r="A2530" t="s">
        <v>1973</v>
      </c>
      <c r="B2530" t="s">
        <v>1847</v>
      </c>
      <c r="C2530">
        <v>2</v>
      </c>
      <c r="D2530">
        <v>2</v>
      </c>
      <c r="E2530" t="s">
        <v>1829</v>
      </c>
      <c r="F2530">
        <v>186</v>
      </c>
      <c r="G2530">
        <v>1</v>
      </c>
      <c r="H2530" t="s">
        <v>1851</v>
      </c>
    </row>
    <row r="2531" spans="1:8">
      <c r="A2531" t="s">
        <v>1973</v>
      </c>
      <c r="B2531" t="s">
        <v>1847</v>
      </c>
      <c r="C2531">
        <v>2</v>
      </c>
      <c r="D2531">
        <v>4</v>
      </c>
      <c r="E2531" t="s">
        <v>1612</v>
      </c>
      <c r="F2531">
        <v>212</v>
      </c>
      <c r="G2531">
        <v>1</v>
      </c>
      <c r="H2531" t="s">
        <v>1852</v>
      </c>
    </row>
    <row r="2532" spans="1:8">
      <c r="A2532" t="s">
        <v>1973</v>
      </c>
      <c r="B2532" t="s">
        <v>1847</v>
      </c>
      <c r="C2532">
        <v>2</v>
      </c>
      <c r="D2532">
        <v>8</v>
      </c>
      <c r="E2532" t="s">
        <v>1614</v>
      </c>
      <c r="F2532">
        <v>372</v>
      </c>
      <c r="G2532">
        <v>1</v>
      </c>
      <c r="H2532" t="s">
        <v>1853</v>
      </c>
    </row>
    <row r="2533" spans="1:8">
      <c r="A2533" t="s">
        <v>1973</v>
      </c>
      <c r="B2533" t="s">
        <v>1847</v>
      </c>
      <c r="C2533">
        <v>2</v>
      </c>
      <c r="D2533">
        <v>12</v>
      </c>
      <c r="E2533" t="s">
        <v>1889</v>
      </c>
      <c r="F2533">
        <v>496</v>
      </c>
      <c r="G2533">
        <v>1</v>
      </c>
      <c r="H2533" t="s">
        <v>2215</v>
      </c>
    </row>
    <row r="2534" spans="1:8">
      <c r="A2534" t="s">
        <v>1973</v>
      </c>
      <c r="B2534" t="s">
        <v>1847</v>
      </c>
      <c r="C2534">
        <v>4</v>
      </c>
      <c r="D2534">
        <v>4</v>
      </c>
      <c r="E2534" t="s">
        <v>1855</v>
      </c>
      <c r="F2534">
        <v>372</v>
      </c>
      <c r="G2534">
        <v>1</v>
      </c>
      <c r="H2534" t="s">
        <v>1856</v>
      </c>
    </row>
    <row r="2535" spans="1:8">
      <c r="A2535" t="s">
        <v>1973</v>
      </c>
      <c r="B2535" t="s">
        <v>1847</v>
      </c>
      <c r="C2535">
        <v>4</v>
      </c>
      <c r="D2535">
        <v>8</v>
      </c>
      <c r="E2535" t="s">
        <v>1616</v>
      </c>
      <c r="F2535">
        <v>496</v>
      </c>
      <c r="G2535">
        <v>1</v>
      </c>
      <c r="H2535" t="s">
        <v>1857</v>
      </c>
    </row>
    <row r="2536" spans="1:8">
      <c r="A2536" t="s">
        <v>1973</v>
      </c>
      <c r="B2536" t="s">
        <v>1847</v>
      </c>
      <c r="C2536">
        <v>4</v>
      </c>
      <c r="D2536">
        <v>16</v>
      </c>
      <c r="E2536" t="s">
        <v>1618</v>
      </c>
      <c r="F2536">
        <v>744</v>
      </c>
      <c r="G2536">
        <v>1</v>
      </c>
      <c r="H2536" t="s">
        <v>1858</v>
      </c>
    </row>
    <row r="2537" spans="1:8">
      <c r="A2537" t="s">
        <v>1973</v>
      </c>
      <c r="B2537" t="s">
        <v>1847</v>
      </c>
      <c r="C2537">
        <v>8</v>
      </c>
      <c r="D2537">
        <v>16</v>
      </c>
      <c r="E2537" t="s">
        <v>1620</v>
      </c>
      <c r="F2537">
        <v>992</v>
      </c>
      <c r="G2537">
        <v>1</v>
      </c>
      <c r="H2537" t="s">
        <v>1861</v>
      </c>
    </row>
    <row r="2538" spans="1:8">
      <c r="A2538" t="s">
        <v>1973</v>
      </c>
      <c r="B2538" t="s">
        <v>1847</v>
      </c>
      <c r="C2538">
        <v>8</v>
      </c>
      <c r="D2538">
        <v>32</v>
      </c>
      <c r="E2538" t="s">
        <v>1622</v>
      </c>
      <c r="F2538">
        <v>1488</v>
      </c>
      <c r="G2538">
        <v>1</v>
      </c>
      <c r="H2538" t="s">
        <v>1862</v>
      </c>
    </row>
    <row r="2539" spans="1:8">
      <c r="A2539" t="s">
        <v>1973</v>
      </c>
      <c r="B2539" t="s">
        <v>1847</v>
      </c>
      <c r="C2539">
        <v>12</v>
      </c>
      <c r="D2539">
        <v>24</v>
      </c>
      <c r="E2539" t="s">
        <v>1769</v>
      </c>
      <c r="F2539">
        <v>1488</v>
      </c>
      <c r="G2539">
        <v>1</v>
      </c>
      <c r="H2539" t="s">
        <v>1863</v>
      </c>
    </row>
    <row r="2540" spans="1:8">
      <c r="A2540" t="s">
        <v>1973</v>
      </c>
      <c r="B2540" t="s">
        <v>1847</v>
      </c>
      <c r="C2540">
        <v>12</v>
      </c>
      <c r="D2540">
        <v>48</v>
      </c>
      <c r="E2540" t="s">
        <v>1793</v>
      </c>
      <c r="F2540">
        <v>2232</v>
      </c>
      <c r="G2540">
        <v>1</v>
      </c>
      <c r="H2540" t="s">
        <v>1864</v>
      </c>
    </row>
    <row r="2541" spans="1:8">
      <c r="A2541" t="s">
        <v>1973</v>
      </c>
      <c r="B2541" t="s">
        <v>1847</v>
      </c>
      <c r="C2541">
        <v>16</v>
      </c>
      <c r="D2541">
        <v>32</v>
      </c>
      <c r="E2541" t="s">
        <v>1624</v>
      </c>
      <c r="F2541">
        <v>1984</v>
      </c>
      <c r="G2541">
        <v>1</v>
      </c>
      <c r="H2541" t="s">
        <v>1865</v>
      </c>
    </row>
    <row r="2542" spans="1:8">
      <c r="A2542" t="s">
        <v>1973</v>
      </c>
      <c r="B2542" t="s">
        <v>1847</v>
      </c>
      <c r="C2542">
        <v>16</v>
      </c>
      <c r="D2542">
        <v>64</v>
      </c>
      <c r="E2542" t="s">
        <v>1626</v>
      </c>
      <c r="F2542">
        <v>2976</v>
      </c>
      <c r="G2542">
        <v>1</v>
      </c>
      <c r="H2542" t="s">
        <v>2208</v>
      </c>
    </row>
    <row r="2543" spans="1:8">
      <c r="A2543" t="s">
        <v>1973</v>
      </c>
      <c r="B2543" t="s">
        <v>1847</v>
      </c>
      <c r="C2543">
        <v>24</v>
      </c>
      <c r="D2543">
        <v>48</v>
      </c>
      <c r="E2543" t="s">
        <v>1680</v>
      </c>
      <c r="F2543">
        <v>2976</v>
      </c>
      <c r="G2543">
        <v>1</v>
      </c>
      <c r="H2543" t="s">
        <v>1866</v>
      </c>
    </row>
    <row r="2544" spans="1:8">
      <c r="A2544" t="s">
        <v>1973</v>
      </c>
      <c r="B2544" t="s">
        <v>1847</v>
      </c>
      <c r="C2544">
        <v>32</v>
      </c>
      <c r="D2544">
        <v>64</v>
      </c>
      <c r="E2544" t="s">
        <v>1628</v>
      </c>
      <c r="F2544">
        <v>3968</v>
      </c>
      <c r="G2544">
        <v>1</v>
      </c>
      <c r="H2544" t="s">
        <v>1867</v>
      </c>
    </row>
    <row r="2545" spans="1:8">
      <c r="A2545" t="s">
        <v>1973</v>
      </c>
      <c r="B2545" t="s">
        <v>1847</v>
      </c>
      <c r="C2545">
        <v>48</v>
      </c>
      <c r="D2545">
        <v>96</v>
      </c>
      <c r="E2545" t="s">
        <v>1634</v>
      </c>
      <c r="F2545">
        <v>5952</v>
      </c>
      <c r="G2545">
        <v>1</v>
      </c>
      <c r="H2545" t="s">
        <v>1868</v>
      </c>
    </row>
    <row r="2546" spans="1:8">
      <c r="A2546" t="s">
        <v>1973</v>
      </c>
      <c r="B2546" t="s">
        <v>1869</v>
      </c>
      <c r="C2546">
        <v>16</v>
      </c>
      <c r="D2546">
        <v>64</v>
      </c>
      <c r="E2546" t="s">
        <v>1626</v>
      </c>
      <c r="F2546">
        <v>2835</v>
      </c>
      <c r="G2546">
        <v>1</v>
      </c>
      <c r="H2546" t="s">
        <v>1870</v>
      </c>
    </row>
    <row r="2547" spans="1:8">
      <c r="A2547" t="s">
        <v>1973</v>
      </c>
      <c r="B2547" t="s">
        <v>1869</v>
      </c>
      <c r="C2547">
        <v>32</v>
      </c>
      <c r="D2547">
        <v>128</v>
      </c>
      <c r="E2547" t="s">
        <v>1630</v>
      </c>
      <c r="F2547">
        <v>5670</v>
      </c>
      <c r="G2547">
        <v>1</v>
      </c>
      <c r="H2547" t="s">
        <v>1871</v>
      </c>
    </row>
    <row r="2548" spans="1:8">
      <c r="A2548" t="s">
        <v>1973</v>
      </c>
      <c r="B2548" t="s">
        <v>1869</v>
      </c>
      <c r="C2548">
        <v>64</v>
      </c>
      <c r="D2548">
        <v>256</v>
      </c>
      <c r="E2548" t="s">
        <v>1640</v>
      </c>
      <c r="F2548">
        <v>11340</v>
      </c>
      <c r="G2548">
        <v>1</v>
      </c>
      <c r="H2548" t="s">
        <v>1872</v>
      </c>
    </row>
    <row r="2549" spans="1:8">
      <c r="A2549" t="s">
        <v>1973</v>
      </c>
      <c r="B2549" t="s">
        <v>1914</v>
      </c>
      <c r="C2549">
        <v>1</v>
      </c>
      <c r="D2549">
        <v>8</v>
      </c>
      <c r="E2549" t="s">
        <v>1887</v>
      </c>
      <c r="F2549">
        <v>187</v>
      </c>
      <c r="G2549">
        <v>1</v>
      </c>
      <c r="H2549" t="s">
        <v>1915</v>
      </c>
    </row>
    <row r="2550" spans="1:8">
      <c r="A2550" t="s">
        <v>1973</v>
      </c>
      <c r="B2550" t="s">
        <v>1914</v>
      </c>
      <c r="C2550">
        <v>2</v>
      </c>
      <c r="D2550">
        <v>16</v>
      </c>
      <c r="E2550" t="s">
        <v>1916</v>
      </c>
      <c r="F2550">
        <v>374</v>
      </c>
      <c r="G2550">
        <v>1</v>
      </c>
      <c r="H2550" t="s">
        <v>1917</v>
      </c>
    </row>
    <row r="2551" spans="1:8">
      <c r="A2551" t="s">
        <v>1973</v>
      </c>
      <c r="B2551" t="s">
        <v>1914</v>
      </c>
      <c r="C2551">
        <v>4</v>
      </c>
      <c r="D2551">
        <v>32</v>
      </c>
      <c r="E2551" t="s">
        <v>1891</v>
      </c>
      <c r="F2551">
        <v>748</v>
      </c>
      <c r="G2551">
        <v>1</v>
      </c>
      <c r="H2551" t="s">
        <v>1918</v>
      </c>
    </row>
    <row r="2552" spans="1:8">
      <c r="A2552" t="s">
        <v>1973</v>
      </c>
      <c r="B2552" t="s">
        <v>1914</v>
      </c>
      <c r="C2552">
        <v>8</v>
      </c>
      <c r="D2552">
        <v>64</v>
      </c>
      <c r="E2552" t="s">
        <v>1893</v>
      </c>
      <c r="F2552">
        <v>1496</v>
      </c>
      <c r="G2552">
        <v>1</v>
      </c>
      <c r="H2552" t="s">
        <v>1919</v>
      </c>
    </row>
    <row r="2553" spans="1:8">
      <c r="A2553" t="s">
        <v>1973</v>
      </c>
      <c r="B2553" t="s">
        <v>1914</v>
      </c>
      <c r="C2553">
        <v>12</v>
      </c>
      <c r="D2553">
        <v>96</v>
      </c>
      <c r="E2553" t="s">
        <v>1920</v>
      </c>
      <c r="F2553">
        <v>2244</v>
      </c>
      <c r="G2553">
        <v>1</v>
      </c>
      <c r="H2553" t="s">
        <v>1921</v>
      </c>
    </row>
    <row r="2554" spans="1:8">
      <c r="A2554" t="s">
        <v>1973</v>
      </c>
      <c r="B2554" t="s">
        <v>1914</v>
      </c>
      <c r="C2554">
        <v>16</v>
      </c>
      <c r="D2554">
        <v>128</v>
      </c>
      <c r="E2554" t="s">
        <v>1895</v>
      </c>
      <c r="F2554">
        <v>2992</v>
      </c>
      <c r="G2554">
        <v>1</v>
      </c>
      <c r="H2554" t="s">
        <v>1922</v>
      </c>
    </row>
    <row r="2555" spans="1:8">
      <c r="A2555" t="s">
        <v>1973</v>
      </c>
      <c r="B2555" t="s">
        <v>1914</v>
      </c>
      <c r="C2555">
        <v>24</v>
      </c>
      <c r="D2555">
        <v>192</v>
      </c>
      <c r="E2555" t="s">
        <v>1965</v>
      </c>
      <c r="F2555">
        <v>4488</v>
      </c>
      <c r="G2555">
        <v>1</v>
      </c>
      <c r="H2555" t="s">
        <v>2190</v>
      </c>
    </row>
    <row r="2556" spans="1:8">
      <c r="A2556" t="s">
        <v>1973</v>
      </c>
      <c r="B2556" t="s">
        <v>1914</v>
      </c>
      <c r="C2556">
        <v>32</v>
      </c>
      <c r="D2556">
        <v>256</v>
      </c>
      <c r="E2556" t="s">
        <v>1897</v>
      </c>
      <c r="F2556">
        <v>5984</v>
      </c>
      <c r="G2556">
        <v>1</v>
      </c>
      <c r="H2556" t="s">
        <v>1924</v>
      </c>
    </row>
    <row r="2557" spans="1:8">
      <c r="A2557" t="s">
        <v>1973</v>
      </c>
      <c r="B2557" t="s">
        <v>1914</v>
      </c>
      <c r="C2557">
        <v>64</v>
      </c>
      <c r="D2557">
        <v>512</v>
      </c>
      <c r="E2557" t="s">
        <v>1901</v>
      </c>
      <c r="F2557">
        <v>11968</v>
      </c>
      <c r="G2557">
        <v>1</v>
      </c>
      <c r="H2557" t="s">
        <v>1925</v>
      </c>
    </row>
    <row r="2558" spans="1:8">
      <c r="A2558" t="s">
        <v>1973</v>
      </c>
      <c r="B2558" t="s">
        <v>1914</v>
      </c>
      <c r="C2558">
        <v>84</v>
      </c>
      <c r="D2558">
        <v>700</v>
      </c>
      <c r="E2558" t="s">
        <v>2191</v>
      </c>
      <c r="F2558">
        <v>16184</v>
      </c>
      <c r="G2558">
        <v>1</v>
      </c>
      <c r="H2558" t="s">
        <v>2192</v>
      </c>
    </row>
    <row r="2559" spans="1:8">
      <c r="A2559" t="s">
        <v>1973</v>
      </c>
      <c r="B2559" t="s">
        <v>1945</v>
      </c>
      <c r="C2559">
        <v>1</v>
      </c>
      <c r="D2559">
        <v>8</v>
      </c>
      <c r="E2559" t="s">
        <v>1887</v>
      </c>
      <c r="F2559">
        <v>220</v>
      </c>
      <c r="G2559">
        <v>1</v>
      </c>
      <c r="H2559" t="s">
        <v>1946</v>
      </c>
    </row>
    <row r="2560" spans="1:8">
      <c r="A2560" t="s">
        <v>1973</v>
      </c>
      <c r="B2560" t="s">
        <v>1945</v>
      </c>
      <c r="C2560">
        <v>2</v>
      </c>
      <c r="D2560">
        <v>16</v>
      </c>
      <c r="E2560" t="s">
        <v>1916</v>
      </c>
      <c r="F2560">
        <v>440</v>
      </c>
      <c r="G2560">
        <v>1</v>
      </c>
      <c r="H2560" t="s">
        <v>1947</v>
      </c>
    </row>
    <row r="2561" spans="1:8">
      <c r="A2561" t="s">
        <v>1973</v>
      </c>
      <c r="B2561" t="s">
        <v>1945</v>
      </c>
      <c r="C2561">
        <v>4</v>
      </c>
      <c r="D2561">
        <v>32</v>
      </c>
      <c r="E2561" t="s">
        <v>1891</v>
      </c>
      <c r="F2561">
        <v>880</v>
      </c>
      <c r="G2561">
        <v>1</v>
      </c>
      <c r="H2561" t="s">
        <v>1948</v>
      </c>
    </row>
    <row r="2562" spans="1:8">
      <c r="A2562" t="s">
        <v>1973</v>
      </c>
      <c r="B2562" t="s">
        <v>1945</v>
      </c>
      <c r="C2562">
        <v>8</v>
      </c>
      <c r="D2562">
        <v>64</v>
      </c>
      <c r="E2562" t="s">
        <v>1893</v>
      </c>
      <c r="F2562">
        <v>1760</v>
      </c>
      <c r="G2562">
        <v>1</v>
      </c>
      <c r="H2562" t="s">
        <v>1949</v>
      </c>
    </row>
    <row r="2563" spans="1:8">
      <c r="A2563" t="s">
        <v>1973</v>
      </c>
      <c r="B2563" t="s">
        <v>1945</v>
      </c>
      <c r="C2563">
        <v>12</v>
      </c>
      <c r="D2563">
        <v>96</v>
      </c>
      <c r="E2563" t="s">
        <v>1920</v>
      </c>
      <c r="F2563">
        <v>2640</v>
      </c>
      <c r="G2563">
        <v>1</v>
      </c>
      <c r="H2563" t="s">
        <v>1950</v>
      </c>
    </row>
    <row r="2564" spans="1:8">
      <c r="A2564" t="s">
        <v>1973</v>
      </c>
      <c r="B2564" t="s">
        <v>1945</v>
      </c>
      <c r="C2564">
        <v>12</v>
      </c>
      <c r="D2564">
        <v>144</v>
      </c>
      <c r="E2564" t="s">
        <v>1933</v>
      </c>
      <c r="F2564">
        <v>3600</v>
      </c>
      <c r="G2564">
        <v>1</v>
      </c>
      <c r="H2564" t="s">
        <v>1951</v>
      </c>
    </row>
    <row r="2565" spans="1:8">
      <c r="A2565" t="s">
        <v>1973</v>
      </c>
      <c r="B2565" t="s">
        <v>1945</v>
      </c>
      <c r="C2565">
        <v>16</v>
      </c>
      <c r="D2565">
        <v>128</v>
      </c>
      <c r="E2565" t="s">
        <v>1895</v>
      </c>
      <c r="F2565">
        <v>3520</v>
      </c>
      <c r="G2565">
        <v>1</v>
      </c>
      <c r="H2565" t="s">
        <v>1952</v>
      </c>
    </row>
    <row r="2566" spans="1:8">
      <c r="A2566" t="s">
        <v>1973</v>
      </c>
      <c r="B2566" t="s">
        <v>1945</v>
      </c>
      <c r="C2566">
        <v>16</v>
      </c>
      <c r="D2566">
        <v>192</v>
      </c>
      <c r="E2566" t="s">
        <v>1936</v>
      </c>
      <c r="F2566">
        <v>4800</v>
      </c>
      <c r="G2566">
        <v>1</v>
      </c>
      <c r="H2566" t="s">
        <v>1953</v>
      </c>
    </row>
    <row r="2567" spans="1:8">
      <c r="A2567" t="s">
        <v>1973</v>
      </c>
      <c r="B2567" t="s">
        <v>1945</v>
      </c>
      <c r="C2567">
        <v>24</v>
      </c>
      <c r="D2567">
        <v>192</v>
      </c>
      <c r="E2567" t="s">
        <v>1965</v>
      </c>
      <c r="F2567">
        <v>5280</v>
      </c>
      <c r="G2567">
        <v>1</v>
      </c>
      <c r="H2567" t="s">
        <v>2216</v>
      </c>
    </row>
    <row r="2568" spans="1:8">
      <c r="A2568" t="s">
        <v>1973</v>
      </c>
      <c r="B2568" t="s">
        <v>1945</v>
      </c>
      <c r="C2568">
        <v>32</v>
      </c>
      <c r="D2568">
        <v>256</v>
      </c>
      <c r="E2568" t="s">
        <v>1897</v>
      </c>
      <c r="F2568">
        <v>7040</v>
      </c>
      <c r="G2568">
        <v>1</v>
      </c>
      <c r="H2568" t="s">
        <v>1954</v>
      </c>
    </row>
    <row r="2569" spans="1:8">
      <c r="A2569" t="s">
        <v>1973</v>
      </c>
      <c r="B2569" t="s">
        <v>1957</v>
      </c>
      <c r="C2569">
        <v>1</v>
      </c>
      <c r="D2569">
        <v>8</v>
      </c>
      <c r="E2569" t="s">
        <v>1887</v>
      </c>
      <c r="F2569">
        <v>220</v>
      </c>
      <c r="G2569">
        <v>1</v>
      </c>
      <c r="H2569" t="s">
        <v>1958</v>
      </c>
    </row>
    <row r="2570" spans="1:8">
      <c r="A2570" t="s">
        <v>1973</v>
      </c>
      <c r="B2570" t="s">
        <v>1957</v>
      </c>
      <c r="C2570">
        <v>2</v>
      </c>
      <c r="D2570">
        <v>16</v>
      </c>
      <c r="E2570" t="s">
        <v>1916</v>
      </c>
      <c r="F2570">
        <v>440</v>
      </c>
      <c r="G2570">
        <v>1</v>
      </c>
      <c r="H2570" t="s">
        <v>1959</v>
      </c>
    </row>
    <row r="2571" spans="1:8">
      <c r="A2571" t="s">
        <v>1973</v>
      </c>
      <c r="B2571" t="s">
        <v>1957</v>
      </c>
      <c r="C2571">
        <v>4</v>
      </c>
      <c r="D2571">
        <v>32</v>
      </c>
      <c r="E2571" t="s">
        <v>1891</v>
      </c>
      <c r="F2571">
        <v>880</v>
      </c>
      <c r="G2571">
        <v>1</v>
      </c>
      <c r="H2571" t="s">
        <v>1961</v>
      </c>
    </row>
    <row r="2572" spans="1:8">
      <c r="A2572" t="s">
        <v>1973</v>
      </c>
      <c r="B2572" t="s">
        <v>1957</v>
      </c>
      <c r="C2572">
        <v>8</v>
      </c>
      <c r="D2572">
        <v>64</v>
      </c>
      <c r="E2572" t="s">
        <v>1893</v>
      </c>
      <c r="F2572">
        <v>1760</v>
      </c>
      <c r="G2572">
        <v>1</v>
      </c>
      <c r="H2572" t="s">
        <v>1962</v>
      </c>
    </row>
    <row r="2573" spans="1:8">
      <c r="A2573" t="s">
        <v>1973</v>
      </c>
      <c r="B2573" t="s">
        <v>1957</v>
      </c>
      <c r="C2573">
        <v>12</v>
      </c>
      <c r="D2573">
        <v>96</v>
      </c>
      <c r="E2573" t="s">
        <v>1920</v>
      </c>
      <c r="F2573">
        <v>2640</v>
      </c>
      <c r="G2573">
        <v>1</v>
      </c>
      <c r="H2573" t="s">
        <v>1963</v>
      </c>
    </row>
    <row r="2574" spans="1:8">
      <c r="A2574" t="s">
        <v>1973</v>
      </c>
      <c r="B2574" t="s">
        <v>1957</v>
      </c>
      <c r="C2574">
        <v>16</v>
      </c>
      <c r="D2574">
        <v>128</v>
      </c>
      <c r="E2574" t="s">
        <v>1895</v>
      </c>
      <c r="F2574">
        <v>3520</v>
      </c>
      <c r="G2574">
        <v>1</v>
      </c>
      <c r="H2574" t="s">
        <v>1964</v>
      </c>
    </row>
    <row r="2575" spans="1:8">
      <c r="A2575" t="s">
        <v>1973</v>
      </c>
      <c r="B2575" t="s">
        <v>1957</v>
      </c>
      <c r="C2575">
        <v>24</v>
      </c>
      <c r="D2575">
        <v>192</v>
      </c>
      <c r="E2575" t="s">
        <v>1965</v>
      </c>
      <c r="F2575">
        <v>5280</v>
      </c>
      <c r="G2575">
        <v>1</v>
      </c>
      <c r="H2575" t="s">
        <v>1966</v>
      </c>
    </row>
    <row r="2576" spans="1:8">
      <c r="A2576" t="s">
        <v>1973</v>
      </c>
      <c r="B2576" t="s">
        <v>1957</v>
      </c>
      <c r="C2576">
        <v>32</v>
      </c>
      <c r="D2576">
        <v>256</v>
      </c>
      <c r="E2576" t="s">
        <v>1897</v>
      </c>
      <c r="F2576">
        <v>7040</v>
      </c>
      <c r="G2576">
        <v>1</v>
      </c>
      <c r="H2576" t="s">
        <v>1967</v>
      </c>
    </row>
    <row r="2577" spans="1:8">
      <c r="A2577" t="s">
        <v>1973</v>
      </c>
      <c r="B2577" t="s">
        <v>1957</v>
      </c>
      <c r="C2577">
        <v>48</v>
      </c>
      <c r="D2577">
        <v>384</v>
      </c>
      <c r="E2577" t="s">
        <v>1912</v>
      </c>
      <c r="F2577">
        <v>10560</v>
      </c>
      <c r="G2577">
        <v>1</v>
      </c>
      <c r="H2577" t="s">
        <v>1968</v>
      </c>
    </row>
    <row r="2578" spans="1:8">
      <c r="A2578" t="s">
        <v>1973</v>
      </c>
      <c r="B2578" t="s">
        <v>1957</v>
      </c>
      <c r="C2578">
        <v>56</v>
      </c>
      <c r="D2578">
        <v>448</v>
      </c>
      <c r="E2578" t="s">
        <v>1969</v>
      </c>
      <c r="F2578">
        <v>12320</v>
      </c>
      <c r="G2578">
        <v>1</v>
      </c>
      <c r="H2578" t="s">
        <v>1970</v>
      </c>
    </row>
    <row r="2579" spans="1:8">
      <c r="A2579" t="s">
        <v>1973</v>
      </c>
      <c r="B2579" t="s">
        <v>2014</v>
      </c>
      <c r="C2579">
        <v>2</v>
      </c>
      <c r="D2579">
        <v>4</v>
      </c>
      <c r="E2579" t="s">
        <v>1612</v>
      </c>
      <c r="F2579">
        <v>256</v>
      </c>
      <c r="G2579">
        <v>1</v>
      </c>
      <c r="H2579" t="s">
        <v>2154</v>
      </c>
    </row>
    <row r="2580" spans="1:8">
      <c r="A2580" t="s">
        <v>1973</v>
      </c>
      <c r="B2580" t="s">
        <v>2014</v>
      </c>
      <c r="C2580">
        <v>4</v>
      </c>
      <c r="D2580">
        <v>8</v>
      </c>
      <c r="E2580" t="s">
        <v>1616</v>
      </c>
      <c r="F2580">
        <v>512</v>
      </c>
      <c r="G2580">
        <v>1</v>
      </c>
      <c r="H2580" t="s">
        <v>2015</v>
      </c>
    </row>
    <row r="2581" spans="1:8">
      <c r="A2581" t="s">
        <v>1973</v>
      </c>
      <c r="B2581" t="s">
        <v>2014</v>
      </c>
      <c r="C2581">
        <v>4</v>
      </c>
      <c r="D2581">
        <v>16</v>
      </c>
      <c r="E2581" t="s">
        <v>1618</v>
      </c>
      <c r="F2581">
        <v>768</v>
      </c>
      <c r="G2581">
        <v>1</v>
      </c>
      <c r="H2581" t="s">
        <v>2016</v>
      </c>
    </row>
    <row r="2582" spans="1:8">
      <c r="A2582" t="s">
        <v>1973</v>
      </c>
      <c r="B2582" t="s">
        <v>2014</v>
      </c>
      <c r="C2582">
        <v>8</v>
      </c>
      <c r="D2582">
        <v>16</v>
      </c>
      <c r="E2582" t="s">
        <v>1620</v>
      </c>
      <c r="F2582">
        <v>1024</v>
      </c>
      <c r="G2582">
        <v>1</v>
      </c>
      <c r="H2582" t="s">
        <v>2017</v>
      </c>
    </row>
    <row r="2583" spans="1:8">
      <c r="A2583" t="s">
        <v>1973</v>
      </c>
      <c r="B2583" t="s">
        <v>2014</v>
      </c>
      <c r="C2583">
        <v>8</v>
      </c>
      <c r="D2583">
        <v>32</v>
      </c>
      <c r="E2583" t="s">
        <v>1622</v>
      </c>
      <c r="F2583">
        <v>1536</v>
      </c>
      <c r="G2583">
        <v>1</v>
      </c>
      <c r="H2583" t="s">
        <v>2019</v>
      </c>
    </row>
    <row r="2584" spans="1:8">
      <c r="A2584" t="s">
        <v>1973</v>
      </c>
      <c r="B2584" t="s">
        <v>2014</v>
      </c>
      <c r="C2584">
        <v>16</v>
      </c>
      <c r="D2584">
        <v>32</v>
      </c>
      <c r="E2584" t="s">
        <v>1624</v>
      </c>
      <c r="F2584">
        <v>2048</v>
      </c>
      <c r="G2584">
        <v>1</v>
      </c>
      <c r="H2584" t="s">
        <v>2020</v>
      </c>
    </row>
    <row r="2585" spans="1:8">
      <c r="A2585" t="s">
        <v>1973</v>
      </c>
      <c r="B2585" t="s">
        <v>2014</v>
      </c>
      <c r="C2585">
        <v>16</v>
      </c>
      <c r="D2585">
        <v>64</v>
      </c>
      <c r="E2585" t="s">
        <v>1626</v>
      </c>
      <c r="F2585">
        <v>3072</v>
      </c>
      <c r="G2585">
        <v>1</v>
      </c>
      <c r="H2585" t="s">
        <v>2021</v>
      </c>
    </row>
    <row r="2586" spans="1:8">
      <c r="A2586" t="s">
        <v>1973</v>
      </c>
      <c r="B2586" t="s">
        <v>2014</v>
      </c>
      <c r="C2586">
        <v>32</v>
      </c>
      <c r="D2586">
        <v>64</v>
      </c>
      <c r="E2586" t="s">
        <v>1628</v>
      </c>
      <c r="F2586">
        <v>4096</v>
      </c>
      <c r="G2586">
        <v>1</v>
      </c>
      <c r="H2586" t="s">
        <v>2214</v>
      </c>
    </row>
    <row r="2587" spans="1:8">
      <c r="A2587" t="s">
        <v>1973</v>
      </c>
      <c r="B2587" t="s">
        <v>2014</v>
      </c>
      <c r="C2587">
        <v>32</v>
      </c>
      <c r="D2587">
        <v>128</v>
      </c>
      <c r="E2587" t="s">
        <v>1630</v>
      </c>
      <c r="F2587">
        <v>6144</v>
      </c>
      <c r="G2587">
        <v>1</v>
      </c>
      <c r="H2587" t="s">
        <v>2202</v>
      </c>
    </row>
    <row r="2588" spans="1:8">
      <c r="A2588" t="s">
        <v>1973</v>
      </c>
      <c r="B2588" t="s">
        <v>2014</v>
      </c>
      <c r="C2588">
        <v>32</v>
      </c>
      <c r="D2588">
        <v>174</v>
      </c>
      <c r="E2588" t="s">
        <v>2022</v>
      </c>
      <c r="F2588">
        <v>7616</v>
      </c>
      <c r="G2588">
        <v>1</v>
      </c>
      <c r="H2588" t="s">
        <v>2023</v>
      </c>
    </row>
    <row r="2589" spans="1:8">
      <c r="A2589" t="s">
        <v>1973</v>
      </c>
      <c r="B2589" t="s">
        <v>2014</v>
      </c>
      <c r="C2589">
        <v>32</v>
      </c>
      <c r="D2589">
        <v>256</v>
      </c>
      <c r="E2589" t="s">
        <v>1897</v>
      </c>
      <c r="F2589">
        <v>10240</v>
      </c>
      <c r="G2589">
        <v>1</v>
      </c>
      <c r="H2589" t="s">
        <v>2203</v>
      </c>
    </row>
    <row r="2590" spans="1:8">
      <c r="A2590" t="s">
        <v>1973</v>
      </c>
      <c r="B2590" t="s">
        <v>2014</v>
      </c>
      <c r="C2590">
        <v>64</v>
      </c>
      <c r="D2590">
        <v>256</v>
      </c>
      <c r="E2590" t="s">
        <v>1640</v>
      </c>
      <c r="F2590">
        <v>12288</v>
      </c>
      <c r="G2590">
        <v>1</v>
      </c>
      <c r="H2590" t="s">
        <v>2204</v>
      </c>
    </row>
    <row r="2591" spans="1:8">
      <c r="A2591" t="s">
        <v>1973</v>
      </c>
      <c r="B2591" t="s">
        <v>2014</v>
      </c>
      <c r="C2591">
        <v>64</v>
      </c>
      <c r="D2591">
        <v>348</v>
      </c>
      <c r="E2591" t="s">
        <v>2024</v>
      </c>
      <c r="F2591">
        <v>15232</v>
      </c>
      <c r="G2591">
        <v>1</v>
      </c>
      <c r="H2591" t="s">
        <v>2025</v>
      </c>
    </row>
    <row r="2592" spans="1:8">
      <c r="A2592" t="s">
        <v>1973</v>
      </c>
      <c r="B2592" t="s">
        <v>2035</v>
      </c>
      <c r="C2592">
        <v>4</v>
      </c>
      <c r="D2592">
        <v>8</v>
      </c>
      <c r="E2592" t="s">
        <v>1616</v>
      </c>
      <c r="F2592">
        <v>640</v>
      </c>
      <c r="G2592">
        <v>1</v>
      </c>
      <c r="H2592" t="s">
        <v>2036</v>
      </c>
    </row>
    <row r="2593" spans="1:8">
      <c r="A2593" t="s">
        <v>1973</v>
      </c>
      <c r="B2593" t="s">
        <v>2035</v>
      </c>
      <c r="C2593">
        <v>4</v>
      </c>
      <c r="D2593">
        <v>16</v>
      </c>
      <c r="E2593" t="s">
        <v>1618</v>
      </c>
      <c r="F2593">
        <v>960</v>
      </c>
      <c r="G2593">
        <v>1</v>
      </c>
      <c r="H2593" t="s">
        <v>2038</v>
      </c>
    </row>
    <row r="2594" spans="1:8">
      <c r="A2594" t="s">
        <v>1973</v>
      </c>
      <c r="B2594" t="s">
        <v>2035</v>
      </c>
      <c r="C2594">
        <v>8</v>
      </c>
      <c r="D2594">
        <v>16</v>
      </c>
      <c r="E2594" t="s">
        <v>1620</v>
      </c>
      <c r="F2594">
        <v>1280</v>
      </c>
      <c r="G2594">
        <v>1</v>
      </c>
      <c r="H2594" t="s">
        <v>2039</v>
      </c>
    </row>
    <row r="2595" spans="1:8">
      <c r="A2595" t="s">
        <v>1973</v>
      </c>
      <c r="B2595" t="s">
        <v>2035</v>
      </c>
      <c r="C2595">
        <v>8</v>
      </c>
      <c r="D2595">
        <v>32</v>
      </c>
      <c r="E2595" t="s">
        <v>1622</v>
      </c>
      <c r="F2595">
        <v>1920</v>
      </c>
      <c r="G2595">
        <v>1</v>
      </c>
      <c r="H2595" t="s">
        <v>2040</v>
      </c>
    </row>
    <row r="2596" spans="1:8">
      <c r="A2596" t="s">
        <v>1973</v>
      </c>
      <c r="B2596" t="s">
        <v>2035</v>
      </c>
      <c r="C2596">
        <v>16</v>
      </c>
      <c r="D2596">
        <v>32</v>
      </c>
      <c r="E2596" t="s">
        <v>1624</v>
      </c>
      <c r="F2596">
        <v>2560</v>
      </c>
      <c r="G2596">
        <v>1</v>
      </c>
      <c r="H2596" t="s">
        <v>2041</v>
      </c>
    </row>
    <row r="2597" spans="1:8">
      <c r="A2597" t="s">
        <v>1973</v>
      </c>
      <c r="B2597" t="s">
        <v>2035</v>
      </c>
      <c r="C2597">
        <v>16</v>
      </c>
      <c r="D2597">
        <v>64</v>
      </c>
      <c r="E2597" t="s">
        <v>1626</v>
      </c>
      <c r="F2597">
        <v>3840</v>
      </c>
      <c r="G2597">
        <v>1</v>
      </c>
      <c r="H2597" t="s">
        <v>2042</v>
      </c>
    </row>
    <row r="2598" spans="1:8">
      <c r="A2598" t="s">
        <v>1973</v>
      </c>
      <c r="B2598" t="s">
        <v>2035</v>
      </c>
      <c r="C2598">
        <v>32</v>
      </c>
      <c r="D2598">
        <v>64</v>
      </c>
      <c r="E2598" t="s">
        <v>1628</v>
      </c>
      <c r="F2598">
        <v>5120</v>
      </c>
      <c r="G2598">
        <v>1</v>
      </c>
      <c r="H2598" t="s">
        <v>2043</v>
      </c>
    </row>
    <row r="2599" spans="1:8">
      <c r="A2599" t="s">
        <v>1973</v>
      </c>
      <c r="B2599" t="s">
        <v>2035</v>
      </c>
      <c r="C2599">
        <v>32</v>
      </c>
      <c r="D2599">
        <v>128</v>
      </c>
      <c r="E2599" t="s">
        <v>1630</v>
      </c>
      <c r="F2599">
        <v>7680</v>
      </c>
      <c r="G2599">
        <v>1</v>
      </c>
      <c r="H2599" t="s">
        <v>2044</v>
      </c>
    </row>
    <row r="2600" spans="1:8">
      <c r="A2600" t="s">
        <v>1973</v>
      </c>
      <c r="B2600" t="s">
        <v>2045</v>
      </c>
      <c r="C2600">
        <v>4</v>
      </c>
      <c r="D2600">
        <v>8</v>
      </c>
      <c r="E2600" t="s">
        <v>1616</v>
      </c>
      <c r="F2600">
        <v>640</v>
      </c>
      <c r="G2600">
        <v>1</v>
      </c>
      <c r="H2600" t="s">
        <v>2046</v>
      </c>
    </row>
    <row r="2601" spans="1:8">
      <c r="A2601" t="s">
        <v>1973</v>
      </c>
      <c r="B2601" t="s">
        <v>2045</v>
      </c>
      <c r="C2601">
        <v>4</v>
      </c>
      <c r="D2601">
        <v>16</v>
      </c>
      <c r="E2601" t="s">
        <v>1618</v>
      </c>
      <c r="F2601">
        <v>960</v>
      </c>
      <c r="G2601">
        <v>1</v>
      </c>
      <c r="H2601" t="s">
        <v>2047</v>
      </c>
    </row>
    <row r="2602" spans="1:8">
      <c r="A2602" t="s">
        <v>1973</v>
      </c>
      <c r="B2602" t="s">
        <v>2045</v>
      </c>
      <c r="C2602">
        <v>8</v>
      </c>
      <c r="D2602">
        <v>16</v>
      </c>
      <c r="E2602" t="s">
        <v>1620</v>
      </c>
      <c r="F2602">
        <v>1280</v>
      </c>
      <c r="G2602">
        <v>1</v>
      </c>
      <c r="H2602" t="s">
        <v>2048</v>
      </c>
    </row>
    <row r="2603" spans="1:8">
      <c r="A2603" t="s">
        <v>1973</v>
      </c>
      <c r="B2603" t="s">
        <v>2045</v>
      </c>
      <c r="C2603">
        <v>8</v>
      </c>
      <c r="D2603">
        <v>32</v>
      </c>
      <c r="E2603" t="s">
        <v>1622</v>
      </c>
      <c r="F2603">
        <v>1920</v>
      </c>
      <c r="G2603">
        <v>1</v>
      </c>
      <c r="H2603" t="s">
        <v>2049</v>
      </c>
    </row>
    <row r="2604" spans="1:8">
      <c r="A2604" t="s">
        <v>1973</v>
      </c>
      <c r="B2604" t="s">
        <v>2045</v>
      </c>
      <c r="C2604">
        <v>16</v>
      </c>
      <c r="D2604">
        <v>32</v>
      </c>
      <c r="E2604" t="s">
        <v>1624</v>
      </c>
      <c r="F2604">
        <v>2560</v>
      </c>
      <c r="G2604">
        <v>1</v>
      </c>
      <c r="H2604" t="s">
        <v>2050</v>
      </c>
    </row>
    <row r="2605" spans="1:8">
      <c r="A2605" t="s">
        <v>1973</v>
      </c>
      <c r="B2605" t="s">
        <v>2045</v>
      </c>
      <c r="C2605">
        <v>16</v>
      </c>
      <c r="D2605">
        <v>64</v>
      </c>
      <c r="E2605" t="s">
        <v>1626</v>
      </c>
      <c r="F2605">
        <v>3840</v>
      </c>
      <c r="G2605">
        <v>1</v>
      </c>
      <c r="H2605" t="s">
        <v>2051</v>
      </c>
    </row>
    <row r="2606" spans="1:8">
      <c r="A2606" t="s">
        <v>1973</v>
      </c>
      <c r="B2606" t="s">
        <v>2045</v>
      </c>
      <c r="C2606">
        <v>32</v>
      </c>
      <c r="D2606">
        <v>96</v>
      </c>
      <c r="E2606" t="s">
        <v>2053</v>
      </c>
      <c r="F2606">
        <v>6400</v>
      </c>
      <c r="G2606">
        <v>1</v>
      </c>
      <c r="H2606" t="s">
        <v>2054</v>
      </c>
    </row>
    <row r="2607" spans="1:8">
      <c r="A2607" t="s">
        <v>1973</v>
      </c>
      <c r="B2607" t="s">
        <v>2060</v>
      </c>
      <c r="C2607">
        <v>4</v>
      </c>
      <c r="D2607">
        <v>20</v>
      </c>
      <c r="E2607" t="s">
        <v>2056</v>
      </c>
      <c r="F2607">
        <v>1340.75</v>
      </c>
      <c r="G2607">
        <v>1</v>
      </c>
      <c r="H2607" t="s">
        <v>2061</v>
      </c>
    </row>
    <row r="2608" spans="1:8">
      <c r="A2608" t="s">
        <v>1973</v>
      </c>
      <c r="B2608" t="s">
        <v>2060</v>
      </c>
      <c r="C2608">
        <v>8</v>
      </c>
      <c r="D2608">
        <v>32</v>
      </c>
      <c r="E2608" t="s">
        <v>1622</v>
      </c>
      <c r="F2608">
        <v>3437.7</v>
      </c>
      <c r="G2608">
        <v>1</v>
      </c>
      <c r="H2608" t="s">
        <v>2062</v>
      </c>
    </row>
    <row r="2609" spans="1:8">
      <c r="A2609" t="s">
        <v>1973</v>
      </c>
      <c r="B2609" t="s">
        <v>2060</v>
      </c>
      <c r="C2609">
        <v>10</v>
      </c>
      <c r="D2609">
        <v>40</v>
      </c>
      <c r="E2609" t="s">
        <v>2063</v>
      </c>
      <c r="F2609">
        <v>2750.25</v>
      </c>
      <c r="G2609">
        <v>1</v>
      </c>
      <c r="H2609" t="s">
        <v>2064</v>
      </c>
    </row>
    <row r="2610" spans="1:8">
      <c r="A2610" t="s">
        <v>1973</v>
      </c>
      <c r="B2610" t="s">
        <v>2060</v>
      </c>
      <c r="C2610">
        <v>20</v>
      </c>
      <c r="D2610">
        <v>80</v>
      </c>
      <c r="E2610" t="s">
        <v>2065</v>
      </c>
      <c r="F2610">
        <v>5500.5</v>
      </c>
      <c r="G2610">
        <v>1</v>
      </c>
      <c r="H2610" t="s">
        <v>2066</v>
      </c>
    </row>
    <row r="2611" spans="1:8">
      <c r="A2611" t="s">
        <v>1973</v>
      </c>
      <c r="B2611" t="s">
        <v>2060</v>
      </c>
      <c r="C2611">
        <v>32</v>
      </c>
      <c r="D2611">
        <v>128</v>
      </c>
      <c r="E2611" t="s">
        <v>1630</v>
      </c>
      <c r="F2611">
        <v>7563.3</v>
      </c>
      <c r="G2611">
        <v>1</v>
      </c>
      <c r="H2611" t="s">
        <v>2067</v>
      </c>
    </row>
    <row r="2612" spans="1:8">
      <c r="A2612" t="s">
        <v>1973</v>
      </c>
      <c r="B2612" t="s">
        <v>2060</v>
      </c>
      <c r="C2612">
        <v>40</v>
      </c>
      <c r="D2612">
        <v>160</v>
      </c>
      <c r="E2612" t="s">
        <v>2068</v>
      </c>
      <c r="F2612">
        <v>11001</v>
      </c>
      <c r="G2612">
        <v>1</v>
      </c>
      <c r="H2612" t="s">
        <v>2069</v>
      </c>
    </row>
    <row r="2613" spans="1:8">
      <c r="A2613" t="s">
        <v>1973</v>
      </c>
      <c r="B2613" t="s">
        <v>2060</v>
      </c>
      <c r="C2613">
        <v>80</v>
      </c>
      <c r="D2613">
        <v>320</v>
      </c>
      <c r="E2613" t="s">
        <v>1719</v>
      </c>
      <c r="F2613">
        <v>22002</v>
      </c>
      <c r="G2613">
        <v>1</v>
      </c>
      <c r="H2613" t="s">
        <v>2070</v>
      </c>
    </row>
    <row r="2614" spans="1:8">
      <c r="A2614" t="s">
        <v>1973</v>
      </c>
      <c r="B2614" t="s">
        <v>2071</v>
      </c>
      <c r="C2614">
        <v>6</v>
      </c>
      <c r="D2614">
        <v>56</v>
      </c>
      <c r="E2614" t="s">
        <v>2072</v>
      </c>
      <c r="F2614">
        <v>7460</v>
      </c>
      <c r="G2614">
        <v>1</v>
      </c>
      <c r="H2614" t="s">
        <v>2073</v>
      </c>
    </row>
    <row r="2615" spans="1:8">
      <c r="A2615" t="s">
        <v>1973</v>
      </c>
      <c r="B2615" t="s">
        <v>2071</v>
      </c>
      <c r="C2615">
        <v>14</v>
      </c>
      <c r="D2615">
        <v>112</v>
      </c>
      <c r="E2615" t="s">
        <v>2074</v>
      </c>
      <c r="F2615">
        <v>15120</v>
      </c>
      <c r="G2615">
        <v>1</v>
      </c>
      <c r="H2615" t="s">
        <v>2075</v>
      </c>
    </row>
    <row r="2616" spans="1:8">
      <c r="A2616" t="s">
        <v>1973</v>
      </c>
      <c r="B2616" t="s">
        <v>2071</v>
      </c>
      <c r="C2616">
        <v>28</v>
      </c>
      <c r="D2616">
        <v>224</v>
      </c>
      <c r="E2616" t="s">
        <v>2076</v>
      </c>
      <c r="F2616">
        <v>30240</v>
      </c>
      <c r="G2616">
        <v>1</v>
      </c>
      <c r="H2616" t="s">
        <v>2077</v>
      </c>
    </row>
    <row r="2617" spans="1:8">
      <c r="A2617" t="s">
        <v>1973</v>
      </c>
      <c r="B2617" t="s">
        <v>2071</v>
      </c>
      <c r="C2617">
        <v>56</v>
      </c>
      <c r="D2617">
        <v>448</v>
      </c>
      <c r="E2617" t="s">
        <v>1969</v>
      </c>
      <c r="F2617">
        <v>60480</v>
      </c>
      <c r="G2617">
        <v>1</v>
      </c>
      <c r="H2617" t="s">
        <v>2078</v>
      </c>
    </row>
    <row r="2618" spans="1:8">
      <c r="A2618" t="s">
        <v>1973</v>
      </c>
      <c r="B2618" t="s">
        <v>2079</v>
      </c>
      <c r="C2618">
        <v>8</v>
      </c>
      <c r="D2618">
        <v>40</v>
      </c>
      <c r="E2618" t="s">
        <v>2058</v>
      </c>
      <c r="F2618">
        <v>8225</v>
      </c>
      <c r="G2618">
        <v>1</v>
      </c>
      <c r="H2618" t="s">
        <v>2080</v>
      </c>
    </row>
    <row r="2619" spans="1:8">
      <c r="A2619" t="s">
        <v>1973</v>
      </c>
      <c r="B2619" t="s">
        <v>2079</v>
      </c>
      <c r="C2619">
        <v>36</v>
      </c>
      <c r="D2619">
        <v>160</v>
      </c>
      <c r="E2619" t="s">
        <v>2083</v>
      </c>
      <c r="F2619">
        <v>33000</v>
      </c>
      <c r="G2619">
        <v>1</v>
      </c>
      <c r="H2619" t="s">
        <v>2084</v>
      </c>
    </row>
    <row r="2620" spans="1:8">
      <c r="A2620" t="s">
        <v>1973</v>
      </c>
      <c r="B2620" t="s">
        <v>2079</v>
      </c>
      <c r="C2620">
        <v>72</v>
      </c>
      <c r="D2620">
        <v>320</v>
      </c>
      <c r="E2620" t="s">
        <v>2085</v>
      </c>
      <c r="F2620">
        <v>66000</v>
      </c>
      <c r="G2620">
        <v>1</v>
      </c>
      <c r="H2620" t="s">
        <v>2086</v>
      </c>
    </row>
    <row r="2621" spans="1:8">
      <c r="A2621" t="s">
        <v>1973</v>
      </c>
      <c r="B2621" t="s">
        <v>2157</v>
      </c>
      <c r="C2621">
        <v>56</v>
      </c>
      <c r="D2621">
        <v>224</v>
      </c>
      <c r="E2621" t="s">
        <v>1845</v>
      </c>
      <c r="F2621">
        <v>11760</v>
      </c>
      <c r="G2621">
        <v>1</v>
      </c>
      <c r="H2621" t="s">
        <v>2162</v>
      </c>
    </row>
    <row r="2622" spans="1:8">
      <c r="A2622" t="s">
        <v>1973</v>
      </c>
      <c r="B2622" t="s">
        <v>2133</v>
      </c>
      <c r="C2622">
        <v>96</v>
      </c>
      <c r="D2622">
        <v>384</v>
      </c>
      <c r="E2622" t="s">
        <v>1723</v>
      </c>
      <c r="F2622">
        <v>18280</v>
      </c>
      <c r="G2622">
        <v>1</v>
      </c>
      <c r="H2622" t="s">
        <v>2134</v>
      </c>
    </row>
    <row r="2623" spans="1:8">
      <c r="A2623" t="s">
        <v>1973</v>
      </c>
      <c r="B2623" t="s">
        <v>2135</v>
      </c>
      <c r="C2623">
        <v>96</v>
      </c>
      <c r="D2623">
        <v>384</v>
      </c>
      <c r="E2623" t="s">
        <v>1723</v>
      </c>
      <c r="F2623">
        <v>32824</v>
      </c>
      <c r="G2623">
        <v>1</v>
      </c>
      <c r="H2623" t="s">
        <v>2136</v>
      </c>
    </row>
    <row r="2624" spans="1:8">
      <c r="A2624" t="s">
        <v>1995</v>
      </c>
      <c r="B2624" t="s">
        <v>1672</v>
      </c>
      <c r="C2624">
        <v>1</v>
      </c>
      <c r="D2624">
        <v>1</v>
      </c>
      <c r="E2624" t="s">
        <v>1607</v>
      </c>
      <c r="F2624">
        <v>38</v>
      </c>
      <c r="G2624">
        <v>1</v>
      </c>
      <c r="H2624" t="s">
        <v>2165</v>
      </c>
    </row>
    <row r="2625" spans="1:8">
      <c r="A2625" t="s">
        <v>1995</v>
      </c>
      <c r="B2625" t="s">
        <v>1672</v>
      </c>
      <c r="C2625">
        <v>1</v>
      </c>
      <c r="D2625">
        <v>2</v>
      </c>
      <c r="E2625" t="s">
        <v>1608</v>
      </c>
      <c r="F2625">
        <v>76</v>
      </c>
      <c r="G2625">
        <v>1</v>
      </c>
      <c r="H2625" t="s">
        <v>1673</v>
      </c>
    </row>
    <row r="2626" spans="1:8">
      <c r="A2626" t="s">
        <v>1995</v>
      </c>
      <c r="B2626" t="s">
        <v>1672</v>
      </c>
      <c r="C2626">
        <v>1</v>
      </c>
      <c r="D2626">
        <v>4</v>
      </c>
      <c r="E2626" t="s">
        <v>1610</v>
      </c>
      <c r="F2626">
        <v>144</v>
      </c>
      <c r="G2626">
        <v>1</v>
      </c>
      <c r="H2626" t="s">
        <v>1674</v>
      </c>
    </row>
    <row r="2627" spans="1:8">
      <c r="A2627" t="s">
        <v>1995</v>
      </c>
      <c r="B2627" t="s">
        <v>1672</v>
      </c>
      <c r="C2627">
        <v>2</v>
      </c>
      <c r="D2627">
        <v>4</v>
      </c>
      <c r="E2627" t="s">
        <v>1612</v>
      </c>
      <c r="F2627">
        <v>152</v>
      </c>
      <c r="G2627">
        <v>1</v>
      </c>
      <c r="H2627" t="s">
        <v>82</v>
      </c>
    </row>
    <row r="2628" spans="1:8">
      <c r="A2628" t="s">
        <v>1995</v>
      </c>
      <c r="B2628" t="s">
        <v>1672</v>
      </c>
      <c r="C2628">
        <v>2</v>
      </c>
      <c r="D2628">
        <v>8</v>
      </c>
      <c r="E2628" t="s">
        <v>1614</v>
      </c>
      <c r="F2628">
        <v>288</v>
      </c>
      <c r="G2628">
        <v>1</v>
      </c>
      <c r="H2628" t="s">
        <v>80</v>
      </c>
    </row>
    <row r="2629" spans="1:8">
      <c r="A2629" t="s">
        <v>1995</v>
      </c>
      <c r="B2629" t="s">
        <v>1672</v>
      </c>
      <c r="C2629">
        <v>4</v>
      </c>
      <c r="D2629">
        <v>8</v>
      </c>
      <c r="E2629" t="s">
        <v>1616</v>
      </c>
      <c r="F2629">
        <v>384</v>
      </c>
      <c r="G2629">
        <v>1</v>
      </c>
      <c r="H2629" t="s">
        <v>1675</v>
      </c>
    </row>
    <row r="2630" spans="1:8">
      <c r="A2630" t="s">
        <v>1995</v>
      </c>
      <c r="B2630" t="s">
        <v>1672</v>
      </c>
      <c r="C2630">
        <v>4</v>
      </c>
      <c r="D2630">
        <v>16</v>
      </c>
      <c r="E2630" t="s">
        <v>1618</v>
      </c>
      <c r="F2630">
        <v>576</v>
      </c>
      <c r="G2630">
        <v>1</v>
      </c>
      <c r="H2630" t="s">
        <v>70</v>
      </c>
    </row>
    <row r="2631" spans="1:8">
      <c r="A2631" t="s">
        <v>1995</v>
      </c>
      <c r="B2631" t="s">
        <v>1672</v>
      </c>
      <c r="C2631">
        <v>8</v>
      </c>
      <c r="D2631">
        <v>16</v>
      </c>
      <c r="E2631" t="s">
        <v>1620</v>
      </c>
      <c r="F2631">
        <v>768</v>
      </c>
      <c r="G2631">
        <v>1</v>
      </c>
      <c r="H2631" t="s">
        <v>1676</v>
      </c>
    </row>
    <row r="2632" spans="1:8">
      <c r="A2632" t="s">
        <v>1995</v>
      </c>
      <c r="B2632" t="s">
        <v>1672</v>
      </c>
      <c r="C2632">
        <v>8</v>
      </c>
      <c r="D2632">
        <v>32</v>
      </c>
      <c r="E2632" t="s">
        <v>1622</v>
      </c>
      <c r="F2632">
        <v>1152</v>
      </c>
      <c r="G2632">
        <v>1</v>
      </c>
      <c r="H2632" t="s">
        <v>1677</v>
      </c>
    </row>
    <row r="2633" spans="1:8">
      <c r="A2633" t="s">
        <v>1995</v>
      </c>
      <c r="B2633" t="s">
        <v>1672</v>
      </c>
      <c r="C2633">
        <v>12</v>
      </c>
      <c r="D2633">
        <v>24</v>
      </c>
      <c r="E2633" t="s">
        <v>1769</v>
      </c>
      <c r="F2633">
        <v>1152</v>
      </c>
      <c r="G2633">
        <v>1</v>
      </c>
      <c r="H2633" t="s">
        <v>2200</v>
      </c>
    </row>
    <row r="2634" spans="1:8">
      <c r="A2634" t="s">
        <v>1995</v>
      </c>
      <c r="B2634" t="s">
        <v>1672</v>
      </c>
      <c r="C2634">
        <v>16</v>
      </c>
      <c r="D2634">
        <v>32</v>
      </c>
      <c r="E2634" t="s">
        <v>1624</v>
      </c>
      <c r="F2634">
        <v>1536</v>
      </c>
      <c r="G2634">
        <v>1</v>
      </c>
      <c r="H2634" t="s">
        <v>1678</v>
      </c>
    </row>
    <row r="2635" spans="1:8">
      <c r="A2635" t="s">
        <v>1995</v>
      </c>
      <c r="B2635" t="s">
        <v>1672</v>
      </c>
      <c r="C2635">
        <v>16</v>
      </c>
      <c r="D2635">
        <v>64</v>
      </c>
      <c r="E2635" t="s">
        <v>1626</v>
      </c>
      <c r="F2635">
        <v>2304</v>
      </c>
      <c r="G2635">
        <v>1</v>
      </c>
      <c r="H2635" t="s">
        <v>1679</v>
      </c>
    </row>
    <row r="2636" spans="1:8">
      <c r="A2636" t="s">
        <v>1995</v>
      </c>
      <c r="B2636" t="s">
        <v>1672</v>
      </c>
      <c r="C2636">
        <v>24</v>
      </c>
      <c r="D2636">
        <v>48</v>
      </c>
      <c r="E2636" t="s">
        <v>1680</v>
      </c>
      <c r="F2636">
        <v>2304</v>
      </c>
      <c r="G2636">
        <v>1</v>
      </c>
      <c r="H2636" t="s">
        <v>1681</v>
      </c>
    </row>
    <row r="2637" spans="1:8">
      <c r="A2637" t="s">
        <v>1995</v>
      </c>
      <c r="B2637" t="s">
        <v>1672</v>
      </c>
      <c r="C2637">
        <v>24</v>
      </c>
      <c r="D2637">
        <v>96</v>
      </c>
      <c r="E2637" t="s">
        <v>1682</v>
      </c>
      <c r="F2637">
        <v>3456</v>
      </c>
      <c r="G2637">
        <v>1</v>
      </c>
      <c r="H2637" t="s">
        <v>1683</v>
      </c>
    </row>
    <row r="2638" spans="1:8">
      <c r="A2638" t="s">
        <v>1995</v>
      </c>
      <c r="B2638" t="s">
        <v>1672</v>
      </c>
      <c r="C2638">
        <v>32</v>
      </c>
      <c r="D2638">
        <v>64</v>
      </c>
      <c r="E2638" t="s">
        <v>1628</v>
      </c>
      <c r="F2638">
        <v>3072</v>
      </c>
      <c r="G2638">
        <v>1</v>
      </c>
      <c r="H2638" t="s">
        <v>1684</v>
      </c>
    </row>
    <row r="2639" spans="1:8">
      <c r="A2639" t="s">
        <v>1995</v>
      </c>
      <c r="B2639" t="s">
        <v>1672</v>
      </c>
      <c r="C2639">
        <v>32</v>
      </c>
      <c r="D2639">
        <v>128</v>
      </c>
      <c r="E2639" t="s">
        <v>1630</v>
      </c>
      <c r="F2639">
        <v>4608</v>
      </c>
      <c r="G2639">
        <v>1</v>
      </c>
      <c r="H2639" t="s">
        <v>1685</v>
      </c>
    </row>
    <row r="2640" spans="1:8">
      <c r="A2640" t="s">
        <v>1995</v>
      </c>
      <c r="B2640" t="s">
        <v>1672</v>
      </c>
      <c r="C2640">
        <v>48</v>
      </c>
      <c r="D2640">
        <v>96</v>
      </c>
      <c r="E2640" t="s">
        <v>1634</v>
      </c>
      <c r="F2640">
        <v>4608</v>
      </c>
      <c r="G2640">
        <v>1</v>
      </c>
      <c r="H2640" t="s">
        <v>1686</v>
      </c>
    </row>
    <row r="2641" spans="1:8">
      <c r="A2641" t="s">
        <v>1995</v>
      </c>
      <c r="B2641" t="s">
        <v>1672</v>
      </c>
      <c r="C2641">
        <v>48</v>
      </c>
      <c r="D2641">
        <v>192</v>
      </c>
      <c r="E2641" t="s">
        <v>1636</v>
      </c>
      <c r="F2641">
        <v>6912</v>
      </c>
      <c r="G2641">
        <v>1</v>
      </c>
      <c r="H2641" t="s">
        <v>1687</v>
      </c>
    </row>
    <row r="2642" spans="1:8">
      <c r="A2642" t="s">
        <v>1995</v>
      </c>
      <c r="B2642" t="s">
        <v>1672</v>
      </c>
      <c r="C2642">
        <v>64</v>
      </c>
      <c r="D2642">
        <v>256</v>
      </c>
      <c r="E2642" t="s">
        <v>1640</v>
      </c>
      <c r="F2642">
        <v>9216</v>
      </c>
      <c r="G2642">
        <v>1</v>
      </c>
      <c r="H2642" t="s">
        <v>1688</v>
      </c>
    </row>
    <row r="2643" spans="1:8">
      <c r="A2643" t="s">
        <v>1995</v>
      </c>
      <c r="B2643" t="s">
        <v>1782</v>
      </c>
      <c r="C2643">
        <v>1</v>
      </c>
      <c r="D2643">
        <v>1</v>
      </c>
      <c r="E2643" t="s">
        <v>1607</v>
      </c>
      <c r="F2643">
        <v>38</v>
      </c>
      <c r="G2643">
        <v>1</v>
      </c>
      <c r="H2643" t="s">
        <v>1783</v>
      </c>
    </row>
    <row r="2644" spans="1:8">
      <c r="A2644" t="s">
        <v>1995</v>
      </c>
      <c r="B2644" t="s">
        <v>1782</v>
      </c>
      <c r="C2644">
        <v>1</v>
      </c>
      <c r="D2644">
        <v>2</v>
      </c>
      <c r="E2644" t="s">
        <v>1608</v>
      </c>
      <c r="F2644">
        <v>76</v>
      </c>
      <c r="G2644">
        <v>1</v>
      </c>
      <c r="H2644" t="s">
        <v>1784</v>
      </c>
    </row>
    <row r="2645" spans="1:8">
      <c r="A2645" t="s">
        <v>1995</v>
      </c>
      <c r="B2645" t="s">
        <v>1782</v>
      </c>
      <c r="C2645">
        <v>1</v>
      </c>
      <c r="D2645">
        <v>4</v>
      </c>
      <c r="E2645" t="s">
        <v>1610</v>
      </c>
      <c r="F2645">
        <v>144</v>
      </c>
      <c r="G2645">
        <v>1</v>
      </c>
      <c r="H2645" t="s">
        <v>1785</v>
      </c>
    </row>
    <row r="2646" spans="1:8">
      <c r="A2646" t="s">
        <v>1995</v>
      </c>
      <c r="B2646" t="s">
        <v>1782</v>
      </c>
      <c r="C2646">
        <v>2</v>
      </c>
      <c r="D2646">
        <v>4</v>
      </c>
      <c r="E2646" t="s">
        <v>1612</v>
      </c>
      <c r="F2646">
        <v>152</v>
      </c>
      <c r="G2646">
        <v>1</v>
      </c>
      <c r="H2646" t="s">
        <v>1786</v>
      </c>
    </row>
    <row r="2647" spans="1:8">
      <c r="A2647" t="s">
        <v>1995</v>
      </c>
      <c r="B2647" t="s">
        <v>1782</v>
      </c>
      <c r="C2647">
        <v>2</v>
      </c>
      <c r="D2647">
        <v>8</v>
      </c>
      <c r="E2647" t="s">
        <v>1614</v>
      </c>
      <c r="F2647">
        <v>288</v>
      </c>
      <c r="G2647">
        <v>1</v>
      </c>
      <c r="H2647" t="s">
        <v>1787</v>
      </c>
    </row>
    <row r="2648" spans="1:8">
      <c r="A2648" t="s">
        <v>1995</v>
      </c>
      <c r="B2648" t="s">
        <v>1782</v>
      </c>
      <c r="C2648">
        <v>4</v>
      </c>
      <c r="D2648">
        <v>8</v>
      </c>
      <c r="E2648" t="s">
        <v>1616</v>
      </c>
      <c r="F2648">
        <v>384</v>
      </c>
      <c r="G2648">
        <v>1</v>
      </c>
      <c r="H2648" t="s">
        <v>1788</v>
      </c>
    </row>
    <row r="2649" spans="1:8">
      <c r="A2649" t="s">
        <v>1995</v>
      </c>
      <c r="B2649" t="s">
        <v>1782</v>
      </c>
      <c r="C2649">
        <v>4</v>
      </c>
      <c r="D2649">
        <v>16</v>
      </c>
      <c r="E2649" t="s">
        <v>1618</v>
      </c>
      <c r="F2649">
        <v>576</v>
      </c>
      <c r="G2649">
        <v>1</v>
      </c>
      <c r="H2649" t="s">
        <v>1789</v>
      </c>
    </row>
    <row r="2650" spans="1:8">
      <c r="A2650" t="s">
        <v>1995</v>
      </c>
      <c r="B2650" t="s">
        <v>1782</v>
      </c>
      <c r="C2650">
        <v>8</v>
      </c>
      <c r="D2650">
        <v>16</v>
      </c>
      <c r="E2650" t="s">
        <v>1620</v>
      </c>
      <c r="F2650">
        <v>768</v>
      </c>
      <c r="G2650">
        <v>1</v>
      </c>
      <c r="H2650" t="s">
        <v>1790</v>
      </c>
    </row>
    <row r="2651" spans="1:8">
      <c r="A2651" t="s">
        <v>1995</v>
      </c>
      <c r="B2651" t="s">
        <v>1782</v>
      </c>
      <c r="C2651">
        <v>8</v>
      </c>
      <c r="D2651">
        <v>32</v>
      </c>
      <c r="E2651" t="s">
        <v>1622</v>
      </c>
      <c r="F2651">
        <v>1152</v>
      </c>
      <c r="G2651">
        <v>1</v>
      </c>
      <c r="H2651" t="s">
        <v>1791</v>
      </c>
    </row>
    <row r="2652" spans="1:8">
      <c r="A2652" t="s">
        <v>1995</v>
      </c>
      <c r="B2652" t="s">
        <v>1782</v>
      </c>
      <c r="C2652">
        <v>12</v>
      </c>
      <c r="D2652">
        <v>24</v>
      </c>
      <c r="E2652" t="s">
        <v>1769</v>
      </c>
      <c r="F2652">
        <v>1152</v>
      </c>
      <c r="G2652">
        <v>1</v>
      </c>
      <c r="H2652" t="s">
        <v>1792</v>
      </c>
    </row>
    <row r="2653" spans="1:8">
      <c r="A2653" t="s">
        <v>1995</v>
      </c>
      <c r="B2653" t="s">
        <v>1782</v>
      </c>
      <c r="C2653">
        <v>12</v>
      </c>
      <c r="D2653">
        <v>48</v>
      </c>
      <c r="E2653" t="s">
        <v>1793</v>
      </c>
      <c r="F2653">
        <v>1728</v>
      </c>
      <c r="G2653">
        <v>1</v>
      </c>
      <c r="H2653" t="s">
        <v>1794</v>
      </c>
    </row>
    <row r="2654" spans="1:8">
      <c r="A2654" t="s">
        <v>1995</v>
      </c>
      <c r="B2654" t="s">
        <v>1782</v>
      </c>
      <c r="C2654">
        <v>16</v>
      </c>
      <c r="D2654">
        <v>32</v>
      </c>
      <c r="E2654" t="s">
        <v>1624</v>
      </c>
      <c r="F2654">
        <v>1536</v>
      </c>
      <c r="G2654">
        <v>1</v>
      </c>
      <c r="H2654" t="s">
        <v>1795</v>
      </c>
    </row>
    <row r="2655" spans="1:8">
      <c r="A2655" t="s">
        <v>1995</v>
      </c>
      <c r="B2655" t="s">
        <v>1782</v>
      </c>
      <c r="C2655">
        <v>16</v>
      </c>
      <c r="D2655">
        <v>64</v>
      </c>
      <c r="E2655" t="s">
        <v>1626</v>
      </c>
      <c r="F2655">
        <v>2304</v>
      </c>
      <c r="G2655">
        <v>1</v>
      </c>
      <c r="H2655" t="s">
        <v>1796</v>
      </c>
    </row>
    <row r="2656" spans="1:8">
      <c r="A2656" t="s">
        <v>1995</v>
      </c>
      <c r="B2656" t="s">
        <v>1782</v>
      </c>
      <c r="C2656">
        <v>24</v>
      </c>
      <c r="D2656">
        <v>48</v>
      </c>
      <c r="E2656" t="s">
        <v>1680</v>
      </c>
      <c r="F2656">
        <v>2304</v>
      </c>
      <c r="G2656">
        <v>1</v>
      </c>
      <c r="H2656" t="s">
        <v>1797</v>
      </c>
    </row>
    <row r="2657" spans="1:8">
      <c r="A2657" t="s">
        <v>1995</v>
      </c>
      <c r="B2657" t="s">
        <v>1782</v>
      </c>
      <c r="C2657">
        <v>24</v>
      </c>
      <c r="D2657">
        <v>96</v>
      </c>
      <c r="E2657" t="s">
        <v>1682</v>
      </c>
      <c r="F2657">
        <v>3456</v>
      </c>
      <c r="G2657">
        <v>1</v>
      </c>
      <c r="H2657" t="s">
        <v>1798</v>
      </c>
    </row>
    <row r="2658" spans="1:8">
      <c r="A2658" t="s">
        <v>1995</v>
      </c>
      <c r="B2658" t="s">
        <v>1782</v>
      </c>
      <c r="C2658">
        <v>32</v>
      </c>
      <c r="D2658">
        <v>64</v>
      </c>
      <c r="E2658" t="s">
        <v>1628</v>
      </c>
      <c r="F2658">
        <v>3072</v>
      </c>
      <c r="G2658">
        <v>1</v>
      </c>
      <c r="H2658" t="s">
        <v>1799</v>
      </c>
    </row>
    <row r="2659" spans="1:8">
      <c r="A2659" t="s">
        <v>1995</v>
      </c>
      <c r="B2659" t="s">
        <v>1782</v>
      </c>
      <c r="C2659">
        <v>32</v>
      </c>
      <c r="D2659">
        <v>128</v>
      </c>
      <c r="E2659" t="s">
        <v>1630</v>
      </c>
      <c r="F2659">
        <v>4608</v>
      </c>
      <c r="G2659">
        <v>1</v>
      </c>
      <c r="H2659" t="s">
        <v>1800</v>
      </c>
    </row>
    <row r="2660" spans="1:8">
      <c r="A2660" t="s">
        <v>1995</v>
      </c>
      <c r="B2660" t="s">
        <v>1782</v>
      </c>
      <c r="C2660">
        <v>48</v>
      </c>
      <c r="D2660">
        <v>96</v>
      </c>
      <c r="E2660" t="s">
        <v>1634</v>
      </c>
      <c r="F2660">
        <v>4608</v>
      </c>
      <c r="G2660">
        <v>1</v>
      </c>
      <c r="H2660" t="s">
        <v>1802</v>
      </c>
    </row>
    <row r="2661" spans="1:8">
      <c r="A2661" t="s">
        <v>1995</v>
      </c>
      <c r="B2661" t="s">
        <v>1782</v>
      </c>
      <c r="C2661">
        <v>48</v>
      </c>
      <c r="D2661">
        <v>192</v>
      </c>
      <c r="E2661" t="s">
        <v>1636</v>
      </c>
      <c r="F2661">
        <v>6912</v>
      </c>
      <c r="G2661">
        <v>1</v>
      </c>
      <c r="H2661" t="s">
        <v>1803</v>
      </c>
    </row>
    <row r="2662" spans="1:8">
      <c r="A2662" t="s">
        <v>1995</v>
      </c>
      <c r="B2662" t="s">
        <v>1782</v>
      </c>
      <c r="C2662">
        <v>64</v>
      </c>
      <c r="D2662">
        <v>256</v>
      </c>
      <c r="E2662" t="s">
        <v>1640</v>
      </c>
      <c r="F2662">
        <v>9216</v>
      </c>
      <c r="G2662">
        <v>1</v>
      </c>
      <c r="H2662" t="s">
        <v>1804</v>
      </c>
    </row>
    <row r="2663" spans="1:8">
      <c r="A2663" t="s">
        <v>1995</v>
      </c>
      <c r="B2663" t="s">
        <v>1782</v>
      </c>
      <c r="C2663">
        <v>80</v>
      </c>
      <c r="D2663">
        <v>320</v>
      </c>
      <c r="E2663" t="s">
        <v>1719</v>
      </c>
      <c r="F2663">
        <v>11520</v>
      </c>
      <c r="G2663">
        <v>1</v>
      </c>
      <c r="H2663" t="s">
        <v>1805</v>
      </c>
    </row>
    <row r="2664" spans="1:8">
      <c r="A2664" t="s">
        <v>1995</v>
      </c>
      <c r="B2664" t="s">
        <v>1824</v>
      </c>
      <c r="C2664">
        <v>1</v>
      </c>
      <c r="D2664">
        <v>1</v>
      </c>
      <c r="E2664" t="s">
        <v>1607</v>
      </c>
      <c r="F2664">
        <v>42</v>
      </c>
      <c r="G2664">
        <v>1</v>
      </c>
      <c r="H2664" t="s">
        <v>1825</v>
      </c>
    </row>
    <row r="2665" spans="1:8">
      <c r="A2665" t="s">
        <v>1995</v>
      </c>
      <c r="B2665" t="s">
        <v>1824</v>
      </c>
      <c r="C2665">
        <v>1</v>
      </c>
      <c r="D2665">
        <v>2</v>
      </c>
      <c r="E2665" t="s">
        <v>1608</v>
      </c>
      <c r="F2665">
        <v>85</v>
      </c>
      <c r="G2665">
        <v>1</v>
      </c>
      <c r="H2665" t="s">
        <v>1826</v>
      </c>
    </row>
    <row r="2666" spans="1:8">
      <c r="A2666" t="s">
        <v>1995</v>
      </c>
      <c r="B2666" t="s">
        <v>1824</v>
      </c>
      <c r="C2666">
        <v>2</v>
      </c>
      <c r="D2666">
        <v>4</v>
      </c>
      <c r="E2666" t="s">
        <v>1612</v>
      </c>
      <c r="F2666">
        <v>170</v>
      </c>
      <c r="G2666">
        <v>1</v>
      </c>
      <c r="H2666" t="s">
        <v>1831</v>
      </c>
    </row>
    <row r="2667" spans="1:8">
      <c r="A2667" t="s">
        <v>1995</v>
      </c>
      <c r="B2667" t="s">
        <v>1824</v>
      </c>
      <c r="C2667">
        <v>2</v>
      </c>
      <c r="D2667">
        <v>8</v>
      </c>
      <c r="E2667" t="s">
        <v>1614</v>
      </c>
      <c r="F2667">
        <v>309</v>
      </c>
      <c r="G2667">
        <v>1</v>
      </c>
      <c r="H2667" t="s">
        <v>1832</v>
      </c>
    </row>
    <row r="2668" spans="1:8">
      <c r="A2668" t="s">
        <v>1995</v>
      </c>
      <c r="B2668" t="s">
        <v>1824</v>
      </c>
      <c r="C2668">
        <v>4</v>
      </c>
      <c r="D2668">
        <v>8</v>
      </c>
      <c r="E2668" t="s">
        <v>1616</v>
      </c>
      <c r="F2668">
        <v>412</v>
      </c>
      <c r="G2668">
        <v>1</v>
      </c>
      <c r="H2668" t="s">
        <v>1833</v>
      </c>
    </row>
    <row r="2669" spans="1:8">
      <c r="A2669" t="s">
        <v>1995</v>
      </c>
      <c r="B2669" t="s">
        <v>1824</v>
      </c>
      <c r="C2669">
        <v>4</v>
      </c>
      <c r="D2669">
        <v>16</v>
      </c>
      <c r="E2669" t="s">
        <v>1618</v>
      </c>
      <c r="F2669">
        <v>618</v>
      </c>
      <c r="G2669">
        <v>1</v>
      </c>
      <c r="H2669" t="s">
        <v>1834</v>
      </c>
    </row>
    <row r="2670" spans="1:8">
      <c r="A2670" t="s">
        <v>1995</v>
      </c>
      <c r="B2670" t="s">
        <v>1824</v>
      </c>
      <c r="C2670">
        <v>8</v>
      </c>
      <c r="D2670">
        <v>16</v>
      </c>
      <c r="E2670" t="s">
        <v>1620</v>
      </c>
      <c r="F2670">
        <v>824</v>
      </c>
      <c r="G2670">
        <v>1</v>
      </c>
      <c r="H2670" t="s">
        <v>1835</v>
      </c>
    </row>
    <row r="2671" spans="1:8">
      <c r="A2671" t="s">
        <v>1995</v>
      </c>
      <c r="B2671" t="s">
        <v>1824</v>
      </c>
      <c r="C2671">
        <v>8</v>
      </c>
      <c r="D2671">
        <v>32</v>
      </c>
      <c r="E2671" t="s">
        <v>1622</v>
      </c>
      <c r="F2671">
        <v>1236</v>
      </c>
      <c r="G2671">
        <v>1</v>
      </c>
      <c r="H2671" t="s">
        <v>1836</v>
      </c>
    </row>
    <row r="2672" spans="1:8">
      <c r="A2672" t="s">
        <v>1995</v>
      </c>
      <c r="B2672" t="s">
        <v>1824</v>
      </c>
      <c r="C2672">
        <v>12</v>
      </c>
      <c r="D2672">
        <v>24</v>
      </c>
      <c r="E2672" t="s">
        <v>1769</v>
      </c>
      <c r="F2672">
        <v>1236</v>
      </c>
      <c r="G2672">
        <v>1</v>
      </c>
      <c r="H2672" t="s">
        <v>1837</v>
      </c>
    </row>
    <row r="2673" spans="1:8">
      <c r="A2673" t="s">
        <v>1995</v>
      </c>
      <c r="B2673" t="s">
        <v>1824</v>
      </c>
      <c r="C2673">
        <v>12</v>
      </c>
      <c r="D2673">
        <v>48</v>
      </c>
      <c r="E2673" t="s">
        <v>1793</v>
      </c>
      <c r="F2673">
        <v>1854</v>
      </c>
      <c r="G2673">
        <v>1</v>
      </c>
      <c r="H2673" t="s">
        <v>1838</v>
      </c>
    </row>
    <row r="2674" spans="1:8">
      <c r="A2674" t="s">
        <v>1995</v>
      </c>
      <c r="B2674" t="s">
        <v>1824</v>
      </c>
      <c r="C2674">
        <v>16</v>
      </c>
      <c r="D2674">
        <v>32</v>
      </c>
      <c r="E2674" t="s">
        <v>1624</v>
      </c>
      <c r="F2674">
        <v>1648</v>
      </c>
      <c r="G2674">
        <v>1</v>
      </c>
      <c r="H2674" t="s">
        <v>1839</v>
      </c>
    </row>
    <row r="2675" spans="1:8">
      <c r="A2675" t="s">
        <v>1995</v>
      </c>
      <c r="B2675" t="s">
        <v>1824</v>
      </c>
      <c r="C2675">
        <v>16</v>
      </c>
      <c r="D2675">
        <v>64</v>
      </c>
      <c r="E2675" t="s">
        <v>1626</v>
      </c>
      <c r="F2675">
        <v>2472</v>
      </c>
      <c r="G2675">
        <v>1</v>
      </c>
      <c r="H2675" t="s">
        <v>1840</v>
      </c>
    </row>
    <row r="2676" spans="1:8">
      <c r="A2676" t="s">
        <v>1995</v>
      </c>
      <c r="B2676" t="s">
        <v>1824</v>
      </c>
      <c r="C2676">
        <v>24</v>
      </c>
      <c r="D2676">
        <v>48</v>
      </c>
      <c r="E2676" t="s">
        <v>1680</v>
      </c>
      <c r="F2676">
        <v>2472</v>
      </c>
      <c r="G2676">
        <v>1</v>
      </c>
      <c r="H2676" t="s">
        <v>1841</v>
      </c>
    </row>
    <row r="2677" spans="1:8">
      <c r="A2677" t="s">
        <v>1995</v>
      </c>
      <c r="B2677" t="s">
        <v>1824</v>
      </c>
      <c r="C2677">
        <v>24</v>
      </c>
      <c r="D2677">
        <v>96</v>
      </c>
      <c r="E2677" t="s">
        <v>1682</v>
      </c>
      <c r="F2677">
        <v>3708</v>
      </c>
      <c r="G2677">
        <v>1</v>
      </c>
      <c r="H2677" t="s">
        <v>1842</v>
      </c>
    </row>
    <row r="2678" spans="1:8">
      <c r="A2678" t="s">
        <v>1995</v>
      </c>
      <c r="B2678" t="s">
        <v>1824</v>
      </c>
      <c r="C2678">
        <v>32</v>
      </c>
      <c r="D2678">
        <v>64</v>
      </c>
      <c r="E2678" t="s">
        <v>1628</v>
      </c>
      <c r="F2678">
        <v>3296</v>
      </c>
      <c r="G2678">
        <v>1</v>
      </c>
      <c r="H2678" t="s">
        <v>1843</v>
      </c>
    </row>
    <row r="2679" spans="1:8">
      <c r="A2679" t="s">
        <v>1995</v>
      </c>
      <c r="B2679" t="s">
        <v>1824</v>
      </c>
      <c r="C2679">
        <v>32</v>
      </c>
      <c r="D2679">
        <v>128</v>
      </c>
      <c r="E2679" t="s">
        <v>1630</v>
      </c>
      <c r="F2679">
        <v>4944</v>
      </c>
      <c r="G2679">
        <v>1</v>
      </c>
      <c r="H2679" t="s">
        <v>1844</v>
      </c>
    </row>
    <row r="2680" spans="1:8">
      <c r="A2680" t="s">
        <v>1995</v>
      </c>
      <c r="B2680" t="s">
        <v>1824</v>
      </c>
      <c r="C2680">
        <v>56</v>
      </c>
      <c r="D2680">
        <v>224</v>
      </c>
      <c r="E2680" t="s">
        <v>1845</v>
      </c>
      <c r="F2680">
        <v>8652</v>
      </c>
      <c r="G2680">
        <v>1</v>
      </c>
      <c r="H2680" t="s">
        <v>1846</v>
      </c>
    </row>
    <row r="2681" spans="1:8">
      <c r="A2681" t="s">
        <v>1995</v>
      </c>
      <c r="B2681" t="s">
        <v>1914</v>
      </c>
      <c r="C2681">
        <v>1</v>
      </c>
      <c r="D2681">
        <v>8</v>
      </c>
      <c r="E2681" t="s">
        <v>1887</v>
      </c>
      <c r="F2681">
        <v>194</v>
      </c>
      <c r="G2681">
        <v>1</v>
      </c>
      <c r="H2681" t="s">
        <v>1915</v>
      </c>
    </row>
    <row r="2682" spans="1:8">
      <c r="A2682" t="s">
        <v>1995</v>
      </c>
      <c r="B2682" t="s">
        <v>1914</v>
      </c>
      <c r="C2682">
        <v>2</v>
      </c>
      <c r="D2682">
        <v>16</v>
      </c>
      <c r="E2682" t="s">
        <v>1916</v>
      </c>
      <c r="F2682">
        <v>388</v>
      </c>
      <c r="G2682">
        <v>1</v>
      </c>
      <c r="H2682" t="s">
        <v>1917</v>
      </c>
    </row>
    <row r="2683" spans="1:8">
      <c r="A2683" t="s">
        <v>1995</v>
      </c>
      <c r="B2683" t="s">
        <v>1914</v>
      </c>
      <c r="C2683">
        <v>4</v>
      </c>
      <c r="D2683">
        <v>32</v>
      </c>
      <c r="E2683" t="s">
        <v>1891</v>
      </c>
      <c r="F2683">
        <v>776</v>
      </c>
      <c r="G2683">
        <v>1</v>
      </c>
      <c r="H2683" t="s">
        <v>1918</v>
      </c>
    </row>
    <row r="2684" spans="1:8">
      <c r="A2684" t="s">
        <v>1995</v>
      </c>
      <c r="B2684" t="s">
        <v>1914</v>
      </c>
      <c r="C2684">
        <v>8</v>
      </c>
      <c r="D2684">
        <v>64</v>
      </c>
      <c r="E2684" t="s">
        <v>1893</v>
      </c>
      <c r="F2684">
        <v>1552</v>
      </c>
      <c r="G2684">
        <v>1</v>
      </c>
      <c r="H2684" t="s">
        <v>1919</v>
      </c>
    </row>
    <row r="2685" spans="1:8">
      <c r="A2685" t="s">
        <v>1995</v>
      </c>
      <c r="B2685" t="s">
        <v>1914</v>
      </c>
      <c r="C2685">
        <v>12</v>
      </c>
      <c r="D2685">
        <v>96</v>
      </c>
      <c r="E2685" t="s">
        <v>1920</v>
      </c>
      <c r="F2685">
        <v>2328</v>
      </c>
      <c r="G2685">
        <v>1</v>
      </c>
      <c r="H2685" t="s">
        <v>1921</v>
      </c>
    </row>
    <row r="2686" spans="1:8">
      <c r="A2686" t="s">
        <v>1995</v>
      </c>
      <c r="B2686" t="s">
        <v>1914</v>
      </c>
      <c r="C2686">
        <v>16</v>
      </c>
      <c r="D2686">
        <v>128</v>
      </c>
      <c r="E2686" t="s">
        <v>1895</v>
      </c>
      <c r="F2686">
        <v>3104</v>
      </c>
      <c r="G2686">
        <v>1</v>
      </c>
      <c r="H2686" t="s">
        <v>1922</v>
      </c>
    </row>
    <row r="2687" spans="1:8">
      <c r="A2687" t="s">
        <v>1995</v>
      </c>
      <c r="B2687" t="s">
        <v>1914</v>
      </c>
      <c r="C2687">
        <v>24</v>
      </c>
      <c r="D2687">
        <v>192</v>
      </c>
      <c r="E2687" t="s">
        <v>1965</v>
      </c>
      <c r="F2687">
        <v>4656</v>
      </c>
      <c r="G2687">
        <v>1</v>
      </c>
      <c r="H2687" t="s">
        <v>2190</v>
      </c>
    </row>
    <row r="2688" spans="1:8">
      <c r="A2688" t="s">
        <v>1995</v>
      </c>
      <c r="B2688" t="s">
        <v>1914</v>
      </c>
      <c r="C2688">
        <v>32</v>
      </c>
      <c r="D2688">
        <v>256</v>
      </c>
      <c r="E2688" t="s">
        <v>1897</v>
      </c>
      <c r="F2688">
        <v>6208</v>
      </c>
      <c r="G2688">
        <v>1</v>
      </c>
      <c r="H2688" t="s">
        <v>1924</v>
      </c>
    </row>
    <row r="2689" spans="1:8">
      <c r="A2689" t="s">
        <v>1995</v>
      </c>
      <c r="B2689" t="s">
        <v>1945</v>
      </c>
      <c r="C2689">
        <v>1</v>
      </c>
      <c r="D2689">
        <v>8</v>
      </c>
      <c r="E2689" t="s">
        <v>1887</v>
      </c>
      <c r="F2689">
        <v>196</v>
      </c>
      <c r="G2689">
        <v>1</v>
      </c>
      <c r="H2689" t="s">
        <v>1946</v>
      </c>
    </row>
    <row r="2690" spans="1:8">
      <c r="A2690" t="s">
        <v>1995</v>
      </c>
      <c r="B2690" t="s">
        <v>1945</v>
      </c>
      <c r="C2690">
        <v>2</v>
      </c>
      <c r="D2690">
        <v>16</v>
      </c>
      <c r="E2690" t="s">
        <v>1916</v>
      </c>
      <c r="F2690">
        <v>392</v>
      </c>
      <c r="G2690">
        <v>1</v>
      </c>
      <c r="H2690" t="s">
        <v>1947</v>
      </c>
    </row>
    <row r="2691" spans="1:8">
      <c r="A2691" t="s">
        <v>1995</v>
      </c>
      <c r="B2691" t="s">
        <v>1945</v>
      </c>
      <c r="C2691">
        <v>4</v>
      </c>
      <c r="D2691">
        <v>32</v>
      </c>
      <c r="E2691" t="s">
        <v>1891</v>
      </c>
      <c r="F2691">
        <v>784</v>
      </c>
      <c r="G2691">
        <v>1</v>
      </c>
      <c r="H2691" t="s">
        <v>1948</v>
      </c>
    </row>
    <row r="2692" spans="1:8">
      <c r="A2692" t="s">
        <v>1995</v>
      </c>
      <c r="B2692" t="s">
        <v>1945</v>
      </c>
      <c r="C2692">
        <v>8</v>
      </c>
      <c r="D2692">
        <v>64</v>
      </c>
      <c r="E2692" t="s">
        <v>1893</v>
      </c>
      <c r="F2692">
        <v>1568</v>
      </c>
      <c r="G2692">
        <v>1</v>
      </c>
      <c r="H2692" t="s">
        <v>1949</v>
      </c>
    </row>
    <row r="2693" spans="1:8">
      <c r="A2693" t="s">
        <v>1995</v>
      </c>
      <c r="B2693" t="s">
        <v>1945</v>
      </c>
      <c r="C2693">
        <v>12</v>
      </c>
      <c r="D2693">
        <v>96</v>
      </c>
      <c r="E2693" t="s">
        <v>1920</v>
      </c>
      <c r="F2693">
        <v>2352</v>
      </c>
      <c r="G2693">
        <v>1</v>
      </c>
      <c r="H2693" t="s">
        <v>1950</v>
      </c>
    </row>
    <row r="2694" spans="1:8">
      <c r="A2694" t="s">
        <v>1995</v>
      </c>
      <c r="B2694" t="s">
        <v>1945</v>
      </c>
      <c r="C2694">
        <v>12</v>
      </c>
      <c r="D2694">
        <v>144</v>
      </c>
      <c r="E2694" t="s">
        <v>1933</v>
      </c>
      <c r="F2694">
        <v>3216</v>
      </c>
      <c r="G2694">
        <v>1</v>
      </c>
      <c r="H2694" t="s">
        <v>1951</v>
      </c>
    </row>
    <row r="2695" spans="1:8">
      <c r="A2695" t="s">
        <v>1995</v>
      </c>
      <c r="B2695" t="s">
        <v>1945</v>
      </c>
      <c r="C2695">
        <v>16</v>
      </c>
      <c r="D2695">
        <v>128</v>
      </c>
      <c r="E2695" t="s">
        <v>1895</v>
      </c>
      <c r="F2695">
        <v>3136</v>
      </c>
      <c r="G2695">
        <v>1</v>
      </c>
      <c r="H2695" t="s">
        <v>1952</v>
      </c>
    </row>
    <row r="2696" spans="1:8">
      <c r="A2696" t="s">
        <v>1995</v>
      </c>
      <c r="B2696" t="s">
        <v>1945</v>
      </c>
      <c r="C2696">
        <v>16</v>
      </c>
      <c r="D2696">
        <v>192</v>
      </c>
      <c r="E2696" t="s">
        <v>1936</v>
      </c>
      <c r="F2696">
        <v>4288</v>
      </c>
      <c r="G2696">
        <v>1</v>
      </c>
      <c r="H2696" t="s">
        <v>1953</v>
      </c>
    </row>
    <row r="2697" spans="1:8">
      <c r="A2697" t="s">
        <v>1995</v>
      </c>
      <c r="B2697" t="s">
        <v>1945</v>
      </c>
      <c r="C2697">
        <v>32</v>
      </c>
      <c r="D2697">
        <v>256</v>
      </c>
      <c r="E2697" t="s">
        <v>1897</v>
      </c>
      <c r="F2697">
        <v>6272</v>
      </c>
      <c r="G2697">
        <v>1</v>
      </c>
      <c r="H2697" t="s">
        <v>1954</v>
      </c>
    </row>
    <row r="2698" spans="1:8">
      <c r="A2698" t="s">
        <v>1995</v>
      </c>
      <c r="B2698" t="s">
        <v>1945</v>
      </c>
      <c r="C2698">
        <v>32</v>
      </c>
      <c r="D2698">
        <v>384</v>
      </c>
      <c r="E2698" t="s">
        <v>1939</v>
      </c>
      <c r="F2698">
        <v>8576</v>
      </c>
      <c r="G2698">
        <v>1</v>
      </c>
      <c r="H2698" t="s">
        <v>1955</v>
      </c>
    </row>
    <row r="2699" spans="1:8">
      <c r="A2699" t="s">
        <v>1995</v>
      </c>
      <c r="B2699" t="s">
        <v>1945</v>
      </c>
      <c r="C2699">
        <v>64</v>
      </c>
      <c r="D2699">
        <v>512</v>
      </c>
      <c r="E2699" t="s">
        <v>1901</v>
      </c>
      <c r="F2699">
        <v>12544</v>
      </c>
      <c r="G2699">
        <v>1</v>
      </c>
      <c r="H2699" t="s">
        <v>1956</v>
      </c>
    </row>
    <row r="2700" spans="1:8">
      <c r="A2700" t="s">
        <v>1995</v>
      </c>
      <c r="B2700" t="s">
        <v>1957</v>
      </c>
      <c r="C2700">
        <v>1</v>
      </c>
      <c r="D2700">
        <v>8</v>
      </c>
      <c r="E2700" t="s">
        <v>1887</v>
      </c>
      <c r="F2700">
        <v>206.25</v>
      </c>
      <c r="G2700">
        <v>1</v>
      </c>
      <c r="H2700" t="s">
        <v>1958</v>
      </c>
    </row>
    <row r="2701" spans="1:8">
      <c r="A2701" t="s">
        <v>1995</v>
      </c>
      <c r="B2701" t="s">
        <v>1957</v>
      </c>
      <c r="C2701">
        <v>2</v>
      </c>
      <c r="D2701">
        <v>16</v>
      </c>
      <c r="E2701" t="s">
        <v>1916</v>
      </c>
      <c r="F2701">
        <v>412.5</v>
      </c>
      <c r="G2701">
        <v>1</v>
      </c>
      <c r="H2701" t="s">
        <v>1959</v>
      </c>
    </row>
    <row r="2702" spans="1:8">
      <c r="A2702" t="s">
        <v>1995</v>
      </c>
      <c r="B2702" t="s">
        <v>1957</v>
      </c>
      <c r="C2702">
        <v>4</v>
      </c>
      <c r="D2702">
        <v>32</v>
      </c>
      <c r="E2702" t="s">
        <v>1891</v>
      </c>
      <c r="F2702">
        <v>825</v>
      </c>
      <c r="G2702">
        <v>1</v>
      </c>
      <c r="H2702" t="s">
        <v>1961</v>
      </c>
    </row>
    <row r="2703" spans="1:8">
      <c r="A2703" t="s">
        <v>1995</v>
      </c>
      <c r="B2703" t="s">
        <v>1957</v>
      </c>
      <c r="C2703">
        <v>8</v>
      </c>
      <c r="D2703">
        <v>64</v>
      </c>
      <c r="E2703" t="s">
        <v>1893</v>
      </c>
      <c r="F2703">
        <v>1650</v>
      </c>
      <c r="G2703">
        <v>1</v>
      </c>
      <c r="H2703" t="s">
        <v>1962</v>
      </c>
    </row>
    <row r="2704" spans="1:8">
      <c r="A2704" t="s">
        <v>1995</v>
      </c>
      <c r="B2704" t="s">
        <v>1957</v>
      </c>
      <c r="C2704">
        <v>12</v>
      </c>
      <c r="D2704">
        <v>96</v>
      </c>
      <c r="E2704" t="s">
        <v>1920</v>
      </c>
      <c r="F2704">
        <v>2475</v>
      </c>
      <c r="G2704">
        <v>1</v>
      </c>
      <c r="H2704" t="s">
        <v>1963</v>
      </c>
    </row>
    <row r="2705" spans="1:8">
      <c r="A2705" t="s">
        <v>1995</v>
      </c>
      <c r="B2705" t="s">
        <v>1957</v>
      </c>
      <c r="C2705">
        <v>16</v>
      </c>
      <c r="D2705">
        <v>128</v>
      </c>
      <c r="E2705" t="s">
        <v>1895</v>
      </c>
      <c r="F2705">
        <v>3300</v>
      </c>
      <c r="G2705">
        <v>1</v>
      </c>
      <c r="H2705" t="s">
        <v>1964</v>
      </c>
    </row>
    <row r="2706" spans="1:8">
      <c r="A2706" t="s">
        <v>1995</v>
      </c>
      <c r="B2706" t="s">
        <v>1957</v>
      </c>
      <c r="C2706">
        <v>24</v>
      </c>
      <c r="D2706">
        <v>192</v>
      </c>
      <c r="E2706" t="s">
        <v>1965</v>
      </c>
      <c r="F2706">
        <v>4950</v>
      </c>
      <c r="G2706">
        <v>1</v>
      </c>
      <c r="H2706" t="s">
        <v>1966</v>
      </c>
    </row>
    <row r="2707" spans="1:8">
      <c r="A2707" t="s">
        <v>1995</v>
      </c>
      <c r="B2707" t="s">
        <v>1957</v>
      </c>
      <c r="C2707">
        <v>32</v>
      </c>
      <c r="D2707">
        <v>256</v>
      </c>
      <c r="E2707" t="s">
        <v>1897</v>
      </c>
      <c r="F2707">
        <v>6600</v>
      </c>
      <c r="G2707">
        <v>1</v>
      </c>
      <c r="H2707" t="s">
        <v>1967</v>
      </c>
    </row>
    <row r="2708" spans="1:8">
      <c r="A2708" t="s">
        <v>1995</v>
      </c>
      <c r="B2708" t="s">
        <v>1957</v>
      </c>
      <c r="C2708">
        <v>48</v>
      </c>
      <c r="D2708">
        <v>384</v>
      </c>
      <c r="E2708" t="s">
        <v>1912</v>
      </c>
      <c r="F2708">
        <v>9900</v>
      </c>
      <c r="G2708">
        <v>1</v>
      </c>
      <c r="H2708" t="s">
        <v>1968</v>
      </c>
    </row>
    <row r="2709" spans="1:8">
      <c r="A2709" t="s">
        <v>1995</v>
      </c>
      <c r="B2709" t="s">
        <v>1957</v>
      </c>
      <c r="C2709">
        <v>56</v>
      </c>
      <c r="D2709">
        <v>448</v>
      </c>
      <c r="E2709" t="s">
        <v>1969</v>
      </c>
      <c r="F2709">
        <v>11550</v>
      </c>
      <c r="G2709">
        <v>1</v>
      </c>
      <c r="H2709" t="s">
        <v>1970</v>
      </c>
    </row>
    <row r="2710" spans="1:8">
      <c r="A2710" t="s">
        <v>1995</v>
      </c>
      <c r="B2710" t="s">
        <v>2026</v>
      </c>
      <c r="C2710">
        <v>4</v>
      </c>
      <c r="D2710">
        <v>8</v>
      </c>
      <c r="E2710" t="s">
        <v>1616</v>
      </c>
      <c r="F2710">
        <v>440</v>
      </c>
      <c r="G2710">
        <v>1</v>
      </c>
      <c r="H2710" t="s">
        <v>2027</v>
      </c>
    </row>
    <row r="2711" spans="1:8">
      <c r="A2711" t="s">
        <v>1995</v>
      </c>
      <c r="B2711" t="s">
        <v>2026</v>
      </c>
      <c r="C2711">
        <v>4</v>
      </c>
      <c r="D2711">
        <v>16</v>
      </c>
      <c r="E2711" t="s">
        <v>1618</v>
      </c>
      <c r="F2711">
        <v>660</v>
      </c>
      <c r="G2711">
        <v>1</v>
      </c>
      <c r="H2711" t="s">
        <v>2028</v>
      </c>
    </row>
    <row r="2712" spans="1:8">
      <c r="A2712" t="s">
        <v>1995</v>
      </c>
      <c r="B2712" t="s">
        <v>2026</v>
      </c>
      <c r="C2712">
        <v>8</v>
      </c>
      <c r="D2712">
        <v>16</v>
      </c>
      <c r="E2712" t="s">
        <v>1620</v>
      </c>
      <c r="F2712">
        <v>880</v>
      </c>
      <c r="G2712">
        <v>1</v>
      </c>
      <c r="H2712" t="s">
        <v>2029</v>
      </c>
    </row>
    <row r="2713" spans="1:8">
      <c r="A2713" t="s">
        <v>1995</v>
      </c>
      <c r="B2713" t="s">
        <v>2026</v>
      </c>
      <c r="C2713">
        <v>8</v>
      </c>
      <c r="D2713">
        <v>32</v>
      </c>
      <c r="E2713" t="s">
        <v>1622</v>
      </c>
      <c r="F2713">
        <v>1320</v>
      </c>
      <c r="G2713">
        <v>1</v>
      </c>
      <c r="H2713" t="s">
        <v>2030</v>
      </c>
    </row>
    <row r="2714" spans="1:8">
      <c r="A2714" t="s">
        <v>1995</v>
      </c>
      <c r="B2714" t="s">
        <v>2026</v>
      </c>
      <c r="C2714">
        <v>16</v>
      </c>
      <c r="D2714">
        <v>32</v>
      </c>
      <c r="E2714" t="s">
        <v>1624</v>
      </c>
      <c r="F2714">
        <v>1760</v>
      </c>
      <c r="G2714">
        <v>1</v>
      </c>
      <c r="H2714" t="s">
        <v>2031</v>
      </c>
    </row>
    <row r="2715" spans="1:8">
      <c r="A2715" t="s">
        <v>1995</v>
      </c>
      <c r="B2715" t="s">
        <v>2026</v>
      </c>
      <c r="C2715">
        <v>16</v>
      </c>
      <c r="D2715">
        <v>64</v>
      </c>
      <c r="E2715" t="s">
        <v>1626</v>
      </c>
      <c r="F2715">
        <v>2640</v>
      </c>
      <c r="G2715">
        <v>1</v>
      </c>
      <c r="H2715" t="s">
        <v>2032</v>
      </c>
    </row>
    <row r="2716" spans="1:8">
      <c r="A2716" t="s">
        <v>1995</v>
      </c>
      <c r="B2716" t="s">
        <v>2026</v>
      </c>
      <c r="C2716">
        <v>32</v>
      </c>
      <c r="D2716">
        <v>64</v>
      </c>
      <c r="E2716" t="s">
        <v>1628</v>
      </c>
      <c r="F2716">
        <v>3520</v>
      </c>
      <c r="G2716">
        <v>1</v>
      </c>
      <c r="H2716" t="s">
        <v>2033</v>
      </c>
    </row>
    <row r="2717" spans="1:8">
      <c r="A2717" t="s">
        <v>1995</v>
      </c>
      <c r="B2717" t="s">
        <v>2026</v>
      </c>
      <c r="C2717">
        <v>32</v>
      </c>
      <c r="D2717">
        <v>128</v>
      </c>
      <c r="E2717" t="s">
        <v>1630</v>
      </c>
      <c r="F2717">
        <v>5280</v>
      </c>
      <c r="G2717">
        <v>1</v>
      </c>
      <c r="H2717" t="s">
        <v>2034</v>
      </c>
    </row>
    <row r="2718" spans="1:8">
      <c r="A2718" t="s">
        <v>1995</v>
      </c>
      <c r="B2718" t="s">
        <v>2026</v>
      </c>
      <c r="C2718">
        <v>48</v>
      </c>
      <c r="D2718">
        <v>160</v>
      </c>
      <c r="E2718" t="s">
        <v>2205</v>
      </c>
      <c r="F2718">
        <v>7040</v>
      </c>
      <c r="G2718">
        <v>1</v>
      </c>
      <c r="H2718" t="s">
        <v>2213</v>
      </c>
    </row>
    <row r="2719" spans="1:8">
      <c r="A2719" t="s">
        <v>1995</v>
      </c>
      <c r="B2719" t="s">
        <v>2035</v>
      </c>
      <c r="C2719">
        <v>2</v>
      </c>
      <c r="D2719">
        <v>4</v>
      </c>
      <c r="E2719" t="s">
        <v>1612</v>
      </c>
      <c r="F2719">
        <v>220</v>
      </c>
      <c r="G2719">
        <v>1</v>
      </c>
      <c r="H2719" t="s">
        <v>2177</v>
      </c>
    </row>
    <row r="2720" spans="1:8">
      <c r="A2720" t="s">
        <v>1995</v>
      </c>
      <c r="B2720" t="s">
        <v>2035</v>
      </c>
      <c r="C2720">
        <v>4</v>
      </c>
      <c r="D2720">
        <v>8</v>
      </c>
      <c r="E2720" t="s">
        <v>1616</v>
      </c>
      <c r="F2720">
        <v>440</v>
      </c>
      <c r="G2720">
        <v>1</v>
      </c>
      <c r="H2720" t="s">
        <v>2036</v>
      </c>
    </row>
    <row r="2721" spans="1:8">
      <c r="A2721" t="s">
        <v>1995</v>
      </c>
      <c r="B2721" t="s">
        <v>2035</v>
      </c>
      <c r="C2721">
        <v>4</v>
      </c>
      <c r="D2721">
        <v>16</v>
      </c>
      <c r="E2721" t="s">
        <v>1618</v>
      </c>
      <c r="F2721">
        <v>660</v>
      </c>
      <c r="G2721">
        <v>1</v>
      </c>
      <c r="H2721" t="s">
        <v>2038</v>
      </c>
    </row>
    <row r="2722" spans="1:8">
      <c r="A2722" t="s">
        <v>1995</v>
      </c>
      <c r="B2722" t="s">
        <v>2035</v>
      </c>
      <c r="C2722">
        <v>8</v>
      </c>
      <c r="D2722">
        <v>16</v>
      </c>
      <c r="E2722" t="s">
        <v>1620</v>
      </c>
      <c r="F2722">
        <v>880</v>
      </c>
      <c r="G2722">
        <v>1</v>
      </c>
      <c r="H2722" t="s">
        <v>2039</v>
      </c>
    </row>
    <row r="2723" spans="1:8">
      <c r="A2723" t="s">
        <v>1995</v>
      </c>
      <c r="B2723" t="s">
        <v>2035</v>
      </c>
      <c r="C2723">
        <v>8</v>
      </c>
      <c r="D2723">
        <v>32</v>
      </c>
      <c r="E2723" t="s">
        <v>1622</v>
      </c>
      <c r="F2723">
        <v>1320</v>
      </c>
      <c r="G2723">
        <v>1</v>
      </c>
      <c r="H2723" t="s">
        <v>2040</v>
      </c>
    </row>
    <row r="2724" spans="1:8">
      <c r="A2724" t="s">
        <v>1995</v>
      </c>
      <c r="B2724" t="s">
        <v>2035</v>
      </c>
      <c r="C2724">
        <v>16</v>
      </c>
      <c r="D2724">
        <v>32</v>
      </c>
      <c r="E2724" t="s">
        <v>1624</v>
      </c>
      <c r="F2724">
        <v>1760</v>
      </c>
      <c r="G2724">
        <v>1</v>
      </c>
      <c r="H2724" t="s">
        <v>2041</v>
      </c>
    </row>
    <row r="2725" spans="1:8">
      <c r="A2725" t="s">
        <v>1995</v>
      </c>
      <c r="B2725" t="s">
        <v>2035</v>
      </c>
      <c r="C2725">
        <v>16</v>
      </c>
      <c r="D2725">
        <v>64</v>
      </c>
      <c r="E2725" t="s">
        <v>1626</v>
      </c>
      <c r="F2725">
        <v>2640</v>
      </c>
      <c r="G2725">
        <v>1</v>
      </c>
      <c r="H2725" t="s">
        <v>2042</v>
      </c>
    </row>
    <row r="2726" spans="1:8">
      <c r="A2726" t="s">
        <v>1995</v>
      </c>
      <c r="B2726" t="s">
        <v>2035</v>
      </c>
      <c r="C2726">
        <v>32</v>
      </c>
      <c r="D2726">
        <v>64</v>
      </c>
      <c r="E2726" t="s">
        <v>1628</v>
      </c>
      <c r="F2726">
        <v>3520</v>
      </c>
      <c r="G2726">
        <v>1</v>
      </c>
      <c r="H2726" t="s">
        <v>2043</v>
      </c>
    </row>
    <row r="2727" spans="1:8">
      <c r="A2727" t="s">
        <v>1995</v>
      </c>
      <c r="B2727" t="s">
        <v>2035</v>
      </c>
      <c r="C2727">
        <v>32</v>
      </c>
      <c r="D2727">
        <v>128</v>
      </c>
      <c r="E2727" t="s">
        <v>1630</v>
      </c>
      <c r="F2727">
        <v>5280</v>
      </c>
      <c r="G2727">
        <v>1</v>
      </c>
      <c r="H2727" t="s">
        <v>2044</v>
      </c>
    </row>
    <row r="2728" spans="1:8">
      <c r="A2728" t="s">
        <v>1995</v>
      </c>
      <c r="B2728" t="s">
        <v>2045</v>
      </c>
      <c r="C2728">
        <v>4</v>
      </c>
      <c r="D2728">
        <v>8</v>
      </c>
      <c r="E2728" t="s">
        <v>1616</v>
      </c>
      <c r="F2728">
        <v>472</v>
      </c>
      <c r="G2728">
        <v>1</v>
      </c>
      <c r="H2728" t="s">
        <v>2046</v>
      </c>
    </row>
    <row r="2729" spans="1:8">
      <c r="A2729" t="s">
        <v>1995</v>
      </c>
      <c r="B2729" t="s">
        <v>2045</v>
      </c>
      <c r="C2729">
        <v>4</v>
      </c>
      <c r="D2729">
        <v>16</v>
      </c>
      <c r="E2729" t="s">
        <v>1618</v>
      </c>
      <c r="F2729">
        <v>708</v>
      </c>
      <c r="G2729">
        <v>1</v>
      </c>
      <c r="H2729" t="s">
        <v>2047</v>
      </c>
    </row>
    <row r="2730" spans="1:8">
      <c r="A2730" t="s">
        <v>1995</v>
      </c>
      <c r="B2730" t="s">
        <v>2045</v>
      </c>
      <c r="C2730">
        <v>8</v>
      </c>
      <c r="D2730">
        <v>16</v>
      </c>
      <c r="E2730" t="s">
        <v>1620</v>
      </c>
      <c r="F2730">
        <v>944</v>
      </c>
      <c r="G2730">
        <v>1</v>
      </c>
      <c r="H2730" t="s">
        <v>2048</v>
      </c>
    </row>
    <row r="2731" spans="1:8">
      <c r="A2731" t="s">
        <v>1995</v>
      </c>
      <c r="B2731" t="s">
        <v>2045</v>
      </c>
      <c r="C2731">
        <v>8</v>
      </c>
      <c r="D2731">
        <v>32</v>
      </c>
      <c r="E2731" t="s">
        <v>1622</v>
      </c>
      <c r="F2731">
        <v>1416</v>
      </c>
      <c r="G2731">
        <v>1</v>
      </c>
      <c r="H2731" t="s">
        <v>2049</v>
      </c>
    </row>
    <row r="2732" spans="1:8">
      <c r="A2732" t="s">
        <v>1995</v>
      </c>
      <c r="B2732" t="s">
        <v>2045</v>
      </c>
      <c r="C2732">
        <v>16</v>
      </c>
      <c r="D2732">
        <v>32</v>
      </c>
      <c r="E2732" t="s">
        <v>1624</v>
      </c>
      <c r="F2732">
        <v>1888</v>
      </c>
      <c r="G2732">
        <v>1</v>
      </c>
      <c r="H2732" t="s">
        <v>2050</v>
      </c>
    </row>
    <row r="2733" spans="1:8">
      <c r="A2733" t="s">
        <v>1995</v>
      </c>
      <c r="B2733" t="s">
        <v>2045</v>
      </c>
      <c r="C2733">
        <v>16</v>
      </c>
      <c r="D2733">
        <v>64</v>
      </c>
      <c r="E2733" t="s">
        <v>1626</v>
      </c>
      <c r="F2733">
        <v>2832</v>
      </c>
      <c r="G2733">
        <v>1</v>
      </c>
      <c r="H2733" t="s">
        <v>2051</v>
      </c>
    </row>
    <row r="2734" spans="1:8">
      <c r="A2734" t="s">
        <v>1995</v>
      </c>
      <c r="B2734" t="s">
        <v>2045</v>
      </c>
      <c r="C2734">
        <v>32</v>
      </c>
      <c r="D2734">
        <v>64</v>
      </c>
      <c r="E2734" t="s">
        <v>1628</v>
      </c>
      <c r="F2734">
        <v>3776</v>
      </c>
      <c r="G2734">
        <v>1</v>
      </c>
      <c r="H2734" t="s">
        <v>2052</v>
      </c>
    </row>
    <row r="2735" spans="1:8">
      <c r="A2735" t="s">
        <v>1995</v>
      </c>
      <c r="B2735" t="s">
        <v>2045</v>
      </c>
      <c r="C2735">
        <v>32</v>
      </c>
      <c r="D2735">
        <v>96</v>
      </c>
      <c r="E2735" t="s">
        <v>2053</v>
      </c>
      <c r="F2735">
        <v>4720</v>
      </c>
      <c r="G2735">
        <v>1</v>
      </c>
      <c r="H2735" t="s">
        <v>2054</v>
      </c>
    </row>
    <row r="2736" spans="1:8">
      <c r="A2736" t="s">
        <v>1995</v>
      </c>
      <c r="B2736" t="s">
        <v>2060</v>
      </c>
      <c r="C2736">
        <v>8</v>
      </c>
      <c r="D2736">
        <v>32</v>
      </c>
      <c r="E2736" t="s">
        <v>1622</v>
      </c>
      <c r="F2736">
        <v>2656.15</v>
      </c>
      <c r="G2736">
        <v>1</v>
      </c>
      <c r="H2736" t="s">
        <v>2062</v>
      </c>
    </row>
    <row r="2737" spans="1:8">
      <c r="A2737" t="s">
        <v>1995</v>
      </c>
      <c r="B2737" t="s">
        <v>2060</v>
      </c>
      <c r="C2737">
        <v>20</v>
      </c>
      <c r="D2737">
        <v>80</v>
      </c>
      <c r="E2737" t="s">
        <v>2065</v>
      </c>
      <c r="F2737">
        <v>4249.75</v>
      </c>
      <c r="G2737">
        <v>1</v>
      </c>
      <c r="H2737" t="s">
        <v>2066</v>
      </c>
    </row>
    <row r="2738" spans="1:8">
      <c r="A2738" t="s">
        <v>1995</v>
      </c>
      <c r="B2738" t="s">
        <v>2060</v>
      </c>
      <c r="C2738">
        <v>32</v>
      </c>
      <c r="D2738">
        <v>128</v>
      </c>
      <c r="E2738" t="s">
        <v>1630</v>
      </c>
      <c r="F2738">
        <v>5843.35</v>
      </c>
      <c r="G2738">
        <v>1</v>
      </c>
      <c r="H2738" t="s">
        <v>2067</v>
      </c>
    </row>
    <row r="2739" spans="1:8">
      <c r="A2739" t="s">
        <v>1995</v>
      </c>
      <c r="B2739" t="s">
        <v>2060</v>
      </c>
      <c r="C2739">
        <v>40</v>
      </c>
      <c r="D2739">
        <v>160</v>
      </c>
      <c r="E2739" t="s">
        <v>2068</v>
      </c>
      <c r="F2739">
        <v>8499.5</v>
      </c>
      <c r="G2739">
        <v>1</v>
      </c>
      <c r="H2739" t="s">
        <v>2069</v>
      </c>
    </row>
    <row r="2740" spans="1:8">
      <c r="A2740" t="s">
        <v>1995</v>
      </c>
      <c r="B2740" t="s">
        <v>2060</v>
      </c>
      <c r="C2740">
        <v>80</v>
      </c>
      <c r="D2740">
        <v>320</v>
      </c>
      <c r="E2740" t="s">
        <v>1719</v>
      </c>
      <c r="F2740">
        <v>16999</v>
      </c>
      <c r="G2740">
        <v>1</v>
      </c>
      <c r="H2740" t="s">
        <v>2070</v>
      </c>
    </row>
    <row r="2741" spans="1:8">
      <c r="A2741" t="s">
        <v>1995</v>
      </c>
      <c r="B2741" t="s">
        <v>2133</v>
      </c>
      <c r="C2741">
        <v>96</v>
      </c>
      <c r="D2741">
        <v>384</v>
      </c>
      <c r="E2741" t="s">
        <v>1723</v>
      </c>
      <c r="F2741">
        <v>15692</v>
      </c>
      <c r="G2741">
        <v>1</v>
      </c>
      <c r="H2741" t="s">
        <v>2134</v>
      </c>
    </row>
    <row r="2742" spans="1:8">
      <c r="A2742" t="s">
        <v>1995</v>
      </c>
      <c r="B2742" t="s">
        <v>2135</v>
      </c>
      <c r="C2742">
        <v>96</v>
      </c>
      <c r="D2742">
        <v>384</v>
      </c>
      <c r="E2742" t="s">
        <v>1723</v>
      </c>
      <c r="F2742">
        <v>27360</v>
      </c>
      <c r="G2742">
        <v>1</v>
      </c>
      <c r="H2742" t="s">
        <v>2136</v>
      </c>
    </row>
    <row r="2743" spans="1:8">
      <c r="A2743" t="s">
        <v>2010</v>
      </c>
      <c r="B2743" t="s">
        <v>1782</v>
      </c>
      <c r="C2743">
        <v>1</v>
      </c>
      <c r="D2743">
        <v>1</v>
      </c>
      <c r="E2743" t="s">
        <v>1607</v>
      </c>
      <c r="F2743">
        <v>40</v>
      </c>
      <c r="G2743">
        <v>1</v>
      </c>
      <c r="H2743" t="s">
        <v>1783</v>
      </c>
    </row>
    <row r="2744" spans="1:8">
      <c r="A2744" t="s">
        <v>2010</v>
      </c>
      <c r="B2744" t="s">
        <v>1782</v>
      </c>
      <c r="C2744">
        <v>1</v>
      </c>
      <c r="D2744">
        <v>2</v>
      </c>
      <c r="E2744" t="s">
        <v>1608</v>
      </c>
      <c r="F2744">
        <v>85</v>
      </c>
      <c r="G2744">
        <v>1</v>
      </c>
      <c r="H2744" t="s">
        <v>1784</v>
      </c>
    </row>
    <row r="2745" spans="1:8">
      <c r="A2745" t="s">
        <v>2010</v>
      </c>
      <c r="B2745" t="s">
        <v>1782</v>
      </c>
      <c r="C2745">
        <v>1</v>
      </c>
      <c r="D2745">
        <v>4</v>
      </c>
      <c r="E2745" t="s">
        <v>1610</v>
      </c>
      <c r="F2745">
        <v>154.5</v>
      </c>
      <c r="G2745">
        <v>1</v>
      </c>
      <c r="H2745" t="s">
        <v>1785</v>
      </c>
    </row>
    <row r="2746" spans="1:8">
      <c r="A2746" t="s">
        <v>2010</v>
      </c>
      <c r="B2746" t="s">
        <v>1782</v>
      </c>
      <c r="C2746">
        <v>2</v>
      </c>
      <c r="D2746">
        <v>4</v>
      </c>
      <c r="E2746" t="s">
        <v>1612</v>
      </c>
      <c r="F2746">
        <v>170</v>
      </c>
      <c r="G2746">
        <v>1</v>
      </c>
      <c r="H2746" t="s">
        <v>1786</v>
      </c>
    </row>
    <row r="2747" spans="1:8">
      <c r="A2747" t="s">
        <v>2010</v>
      </c>
      <c r="B2747" t="s">
        <v>1782</v>
      </c>
      <c r="C2747">
        <v>2</v>
      </c>
      <c r="D2747">
        <v>8</v>
      </c>
      <c r="E2747" t="s">
        <v>1614</v>
      </c>
      <c r="F2747">
        <v>309</v>
      </c>
      <c r="G2747">
        <v>1</v>
      </c>
      <c r="H2747" t="s">
        <v>1787</v>
      </c>
    </row>
    <row r="2748" spans="1:8">
      <c r="A2748" t="s">
        <v>2010</v>
      </c>
      <c r="B2748" t="s">
        <v>1782</v>
      </c>
      <c r="C2748">
        <v>4</v>
      </c>
      <c r="D2748">
        <v>8</v>
      </c>
      <c r="E2748" t="s">
        <v>1616</v>
      </c>
      <c r="F2748">
        <v>412</v>
      </c>
      <c r="G2748">
        <v>1</v>
      </c>
      <c r="H2748" t="s">
        <v>1788</v>
      </c>
    </row>
    <row r="2749" spans="1:8">
      <c r="A2749" t="s">
        <v>2010</v>
      </c>
      <c r="B2749" t="s">
        <v>1782</v>
      </c>
      <c r="C2749">
        <v>4</v>
      </c>
      <c r="D2749">
        <v>16</v>
      </c>
      <c r="E2749" t="s">
        <v>1618</v>
      </c>
      <c r="F2749">
        <v>618</v>
      </c>
      <c r="G2749">
        <v>1</v>
      </c>
      <c r="H2749" t="s">
        <v>1789</v>
      </c>
    </row>
    <row r="2750" spans="1:8">
      <c r="A2750" t="s">
        <v>2010</v>
      </c>
      <c r="B2750" t="s">
        <v>1782</v>
      </c>
      <c r="C2750">
        <v>8</v>
      </c>
      <c r="D2750">
        <v>16</v>
      </c>
      <c r="E2750" t="s">
        <v>1620</v>
      </c>
      <c r="F2750">
        <v>824</v>
      </c>
      <c r="G2750">
        <v>1</v>
      </c>
      <c r="H2750" t="s">
        <v>1790</v>
      </c>
    </row>
    <row r="2751" spans="1:8">
      <c r="A2751" t="s">
        <v>2010</v>
      </c>
      <c r="B2751" t="s">
        <v>1782</v>
      </c>
      <c r="C2751">
        <v>8</v>
      </c>
      <c r="D2751">
        <v>32</v>
      </c>
      <c r="E2751" t="s">
        <v>1622</v>
      </c>
      <c r="F2751">
        <v>1236</v>
      </c>
      <c r="G2751">
        <v>1</v>
      </c>
      <c r="H2751" t="s">
        <v>1791</v>
      </c>
    </row>
    <row r="2752" spans="1:8">
      <c r="A2752" t="s">
        <v>2010</v>
      </c>
      <c r="B2752" t="s">
        <v>1782</v>
      </c>
      <c r="C2752">
        <v>12</v>
      </c>
      <c r="D2752">
        <v>24</v>
      </c>
      <c r="E2752" t="s">
        <v>1769</v>
      </c>
      <c r="F2752">
        <v>1236</v>
      </c>
      <c r="G2752">
        <v>1</v>
      </c>
      <c r="H2752" t="s">
        <v>1792</v>
      </c>
    </row>
    <row r="2753" spans="1:8">
      <c r="A2753" t="s">
        <v>2010</v>
      </c>
      <c r="B2753" t="s">
        <v>1782</v>
      </c>
      <c r="C2753">
        <v>12</v>
      </c>
      <c r="D2753">
        <v>48</v>
      </c>
      <c r="E2753" t="s">
        <v>1793</v>
      </c>
      <c r="F2753">
        <v>1854</v>
      </c>
      <c r="G2753">
        <v>1</v>
      </c>
      <c r="H2753" t="s">
        <v>1794</v>
      </c>
    </row>
    <row r="2754" spans="1:8">
      <c r="A2754" t="s">
        <v>2010</v>
      </c>
      <c r="B2754" t="s">
        <v>1782</v>
      </c>
      <c r="C2754">
        <v>16</v>
      </c>
      <c r="D2754">
        <v>32</v>
      </c>
      <c r="E2754" t="s">
        <v>1624</v>
      </c>
      <c r="F2754">
        <v>1648</v>
      </c>
      <c r="G2754">
        <v>1</v>
      </c>
      <c r="H2754" t="s">
        <v>1795</v>
      </c>
    </row>
    <row r="2755" spans="1:8">
      <c r="A2755" t="s">
        <v>2010</v>
      </c>
      <c r="B2755" t="s">
        <v>1782</v>
      </c>
      <c r="C2755">
        <v>16</v>
      </c>
      <c r="D2755">
        <v>64</v>
      </c>
      <c r="E2755" t="s">
        <v>1626</v>
      </c>
      <c r="F2755">
        <v>2472</v>
      </c>
      <c r="G2755">
        <v>1</v>
      </c>
      <c r="H2755" t="s">
        <v>1796</v>
      </c>
    </row>
    <row r="2756" spans="1:8">
      <c r="A2756" t="s">
        <v>2010</v>
      </c>
      <c r="B2756" t="s">
        <v>1782</v>
      </c>
      <c r="C2756">
        <v>24</v>
      </c>
      <c r="D2756">
        <v>48</v>
      </c>
      <c r="E2756" t="s">
        <v>1680</v>
      </c>
      <c r="F2756">
        <v>2472</v>
      </c>
      <c r="G2756">
        <v>1</v>
      </c>
      <c r="H2756" t="s">
        <v>1797</v>
      </c>
    </row>
    <row r="2757" spans="1:8">
      <c r="A2757" t="s">
        <v>2010</v>
      </c>
      <c r="B2757" t="s">
        <v>1782</v>
      </c>
      <c r="C2757">
        <v>24</v>
      </c>
      <c r="D2757">
        <v>96</v>
      </c>
      <c r="E2757" t="s">
        <v>1682</v>
      </c>
      <c r="F2757">
        <v>3708</v>
      </c>
      <c r="G2757">
        <v>1</v>
      </c>
      <c r="H2757" t="s">
        <v>1798</v>
      </c>
    </row>
    <row r="2758" spans="1:8">
      <c r="A2758" t="s">
        <v>2010</v>
      </c>
      <c r="B2758" t="s">
        <v>1782</v>
      </c>
      <c r="C2758">
        <v>32</v>
      </c>
      <c r="D2758">
        <v>64</v>
      </c>
      <c r="E2758" t="s">
        <v>1628</v>
      </c>
      <c r="F2758">
        <v>3296</v>
      </c>
      <c r="G2758">
        <v>1</v>
      </c>
      <c r="H2758" t="s">
        <v>1799</v>
      </c>
    </row>
    <row r="2759" spans="1:8">
      <c r="A2759" t="s">
        <v>2010</v>
      </c>
      <c r="B2759" t="s">
        <v>1782</v>
      </c>
      <c r="C2759">
        <v>32</v>
      </c>
      <c r="D2759">
        <v>128</v>
      </c>
      <c r="E2759" t="s">
        <v>1630</v>
      </c>
      <c r="F2759">
        <v>4944</v>
      </c>
      <c r="G2759">
        <v>1</v>
      </c>
      <c r="H2759" t="s">
        <v>1800</v>
      </c>
    </row>
    <row r="2760" spans="1:8">
      <c r="A2760" t="s">
        <v>2010</v>
      </c>
      <c r="B2760" t="s">
        <v>1782</v>
      </c>
      <c r="C2760">
        <v>48</v>
      </c>
      <c r="D2760">
        <v>96</v>
      </c>
      <c r="E2760" t="s">
        <v>1634</v>
      </c>
      <c r="F2760">
        <v>4944</v>
      </c>
      <c r="G2760">
        <v>1</v>
      </c>
      <c r="H2760" t="s">
        <v>1802</v>
      </c>
    </row>
    <row r="2761" spans="1:8">
      <c r="A2761" t="s">
        <v>2010</v>
      </c>
      <c r="B2761" t="s">
        <v>1782</v>
      </c>
      <c r="C2761">
        <v>48</v>
      </c>
      <c r="D2761">
        <v>192</v>
      </c>
      <c r="E2761" t="s">
        <v>1636</v>
      </c>
      <c r="F2761">
        <v>7416</v>
      </c>
      <c r="G2761">
        <v>1</v>
      </c>
      <c r="H2761" t="s">
        <v>1803</v>
      </c>
    </row>
    <row r="2762" spans="1:8">
      <c r="A2762" t="s">
        <v>2010</v>
      </c>
      <c r="B2762" t="s">
        <v>1782</v>
      </c>
      <c r="C2762">
        <v>64</v>
      </c>
      <c r="D2762">
        <v>256</v>
      </c>
      <c r="E2762" t="s">
        <v>1640</v>
      </c>
      <c r="F2762">
        <v>9888</v>
      </c>
      <c r="G2762">
        <v>1</v>
      </c>
      <c r="H2762" t="s">
        <v>1804</v>
      </c>
    </row>
    <row r="2763" spans="1:8">
      <c r="A2763" t="s">
        <v>2010</v>
      </c>
      <c r="B2763" t="s">
        <v>1782</v>
      </c>
      <c r="C2763">
        <v>80</v>
      </c>
      <c r="D2763">
        <v>320</v>
      </c>
      <c r="E2763" t="s">
        <v>1719</v>
      </c>
      <c r="F2763">
        <v>12360</v>
      </c>
      <c r="G2763">
        <v>1</v>
      </c>
      <c r="H2763" t="s">
        <v>1805</v>
      </c>
    </row>
    <row r="2764" spans="1:8">
      <c r="A2764" t="s">
        <v>2010</v>
      </c>
      <c r="B2764" t="s">
        <v>1824</v>
      </c>
      <c r="C2764">
        <v>1</v>
      </c>
      <c r="D2764">
        <v>1</v>
      </c>
      <c r="E2764" t="s">
        <v>1607</v>
      </c>
      <c r="F2764">
        <v>42</v>
      </c>
      <c r="G2764">
        <v>1</v>
      </c>
      <c r="H2764" t="s">
        <v>1825</v>
      </c>
    </row>
    <row r="2765" spans="1:8">
      <c r="A2765" t="s">
        <v>2010</v>
      </c>
      <c r="B2765" t="s">
        <v>1824</v>
      </c>
      <c r="C2765">
        <v>1</v>
      </c>
      <c r="D2765">
        <v>2</v>
      </c>
      <c r="E2765" t="s">
        <v>1608</v>
      </c>
      <c r="F2765">
        <v>85</v>
      </c>
      <c r="G2765">
        <v>1</v>
      </c>
      <c r="H2765" t="s">
        <v>1826</v>
      </c>
    </row>
    <row r="2766" spans="1:8">
      <c r="A2766" t="s">
        <v>2010</v>
      </c>
      <c r="B2766" t="s">
        <v>1824</v>
      </c>
      <c r="C2766">
        <v>2</v>
      </c>
      <c r="D2766">
        <v>4</v>
      </c>
      <c r="E2766" t="s">
        <v>1612</v>
      </c>
      <c r="F2766">
        <v>170</v>
      </c>
      <c r="G2766">
        <v>1</v>
      </c>
      <c r="H2766" t="s">
        <v>1831</v>
      </c>
    </row>
    <row r="2767" spans="1:8">
      <c r="A2767" t="s">
        <v>2010</v>
      </c>
      <c r="B2767" t="s">
        <v>1824</v>
      </c>
      <c r="C2767">
        <v>2</v>
      </c>
      <c r="D2767">
        <v>8</v>
      </c>
      <c r="E2767" t="s">
        <v>1614</v>
      </c>
      <c r="F2767">
        <v>309</v>
      </c>
      <c r="G2767">
        <v>1</v>
      </c>
      <c r="H2767" t="s">
        <v>1832</v>
      </c>
    </row>
    <row r="2768" spans="1:8">
      <c r="A2768" t="s">
        <v>2010</v>
      </c>
      <c r="B2768" t="s">
        <v>1824</v>
      </c>
      <c r="C2768">
        <v>4</v>
      </c>
      <c r="D2768">
        <v>8</v>
      </c>
      <c r="E2768" t="s">
        <v>1616</v>
      </c>
      <c r="F2768">
        <v>412</v>
      </c>
      <c r="G2768">
        <v>1</v>
      </c>
      <c r="H2768" t="s">
        <v>1833</v>
      </c>
    </row>
    <row r="2769" spans="1:8">
      <c r="A2769" t="s">
        <v>2010</v>
      </c>
      <c r="B2769" t="s">
        <v>1824</v>
      </c>
      <c r="C2769">
        <v>4</v>
      </c>
      <c r="D2769">
        <v>16</v>
      </c>
      <c r="E2769" t="s">
        <v>1618</v>
      </c>
      <c r="F2769">
        <v>618</v>
      </c>
      <c r="G2769">
        <v>1</v>
      </c>
      <c r="H2769" t="s">
        <v>1834</v>
      </c>
    </row>
    <row r="2770" spans="1:8">
      <c r="A2770" t="s">
        <v>2010</v>
      </c>
      <c r="B2770" t="s">
        <v>1824</v>
      </c>
      <c r="C2770">
        <v>8</v>
      </c>
      <c r="D2770">
        <v>16</v>
      </c>
      <c r="E2770" t="s">
        <v>1620</v>
      </c>
      <c r="F2770">
        <v>824</v>
      </c>
      <c r="G2770">
        <v>1</v>
      </c>
      <c r="H2770" t="s">
        <v>1835</v>
      </c>
    </row>
    <row r="2771" spans="1:8">
      <c r="A2771" t="s">
        <v>2010</v>
      </c>
      <c r="B2771" t="s">
        <v>1824</v>
      </c>
      <c r="C2771">
        <v>8</v>
      </c>
      <c r="D2771">
        <v>32</v>
      </c>
      <c r="E2771" t="s">
        <v>1622</v>
      </c>
      <c r="F2771">
        <v>1236</v>
      </c>
      <c r="G2771">
        <v>1</v>
      </c>
      <c r="H2771" t="s">
        <v>1836</v>
      </c>
    </row>
    <row r="2772" spans="1:8">
      <c r="A2772" t="s">
        <v>2010</v>
      </c>
      <c r="B2772" t="s">
        <v>1824</v>
      </c>
      <c r="C2772">
        <v>12</v>
      </c>
      <c r="D2772">
        <v>24</v>
      </c>
      <c r="E2772" t="s">
        <v>1769</v>
      </c>
      <c r="F2772">
        <v>1236</v>
      </c>
      <c r="G2772">
        <v>1</v>
      </c>
      <c r="H2772" t="s">
        <v>1837</v>
      </c>
    </row>
    <row r="2773" spans="1:8">
      <c r="A2773" t="s">
        <v>2010</v>
      </c>
      <c r="B2773" t="s">
        <v>1824</v>
      </c>
      <c r="C2773">
        <v>12</v>
      </c>
      <c r="D2773">
        <v>48</v>
      </c>
      <c r="E2773" t="s">
        <v>1793</v>
      </c>
      <c r="F2773">
        <v>1854</v>
      </c>
      <c r="G2773">
        <v>1</v>
      </c>
      <c r="H2773" t="s">
        <v>1838</v>
      </c>
    </row>
    <row r="2774" spans="1:8">
      <c r="A2774" t="s">
        <v>2010</v>
      </c>
      <c r="B2774" t="s">
        <v>1824</v>
      </c>
      <c r="C2774">
        <v>16</v>
      </c>
      <c r="D2774">
        <v>32</v>
      </c>
      <c r="E2774" t="s">
        <v>1624</v>
      </c>
      <c r="F2774">
        <v>1648</v>
      </c>
      <c r="G2774">
        <v>1</v>
      </c>
      <c r="H2774" t="s">
        <v>1839</v>
      </c>
    </row>
    <row r="2775" spans="1:8">
      <c r="A2775" t="s">
        <v>2010</v>
      </c>
      <c r="B2775" t="s">
        <v>1824</v>
      </c>
      <c r="C2775">
        <v>16</v>
      </c>
      <c r="D2775">
        <v>64</v>
      </c>
      <c r="E2775" t="s">
        <v>1626</v>
      </c>
      <c r="F2775">
        <v>2472</v>
      </c>
      <c r="G2775">
        <v>1</v>
      </c>
      <c r="H2775" t="s">
        <v>1840</v>
      </c>
    </row>
    <row r="2776" spans="1:8">
      <c r="A2776" t="s">
        <v>2010</v>
      </c>
      <c r="B2776" t="s">
        <v>1824</v>
      </c>
      <c r="C2776">
        <v>24</v>
      </c>
      <c r="D2776">
        <v>48</v>
      </c>
      <c r="E2776" t="s">
        <v>1680</v>
      </c>
      <c r="F2776">
        <v>2472</v>
      </c>
      <c r="G2776">
        <v>1</v>
      </c>
      <c r="H2776" t="s">
        <v>1841</v>
      </c>
    </row>
    <row r="2777" spans="1:8">
      <c r="A2777" t="s">
        <v>2010</v>
      </c>
      <c r="B2777" t="s">
        <v>1824</v>
      </c>
      <c r="C2777">
        <v>24</v>
      </c>
      <c r="D2777">
        <v>96</v>
      </c>
      <c r="E2777" t="s">
        <v>1682</v>
      </c>
      <c r="F2777">
        <v>3708</v>
      </c>
      <c r="G2777">
        <v>1</v>
      </c>
      <c r="H2777" t="s">
        <v>1842</v>
      </c>
    </row>
    <row r="2778" spans="1:8">
      <c r="A2778" t="s">
        <v>2010</v>
      </c>
      <c r="B2778" t="s">
        <v>1824</v>
      </c>
      <c r="C2778">
        <v>32</v>
      </c>
      <c r="D2778">
        <v>64</v>
      </c>
      <c r="E2778" t="s">
        <v>1628</v>
      </c>
      <c r="F2778">
        <v>3296</v>
      </c>
      <c r="G2778">
        <v>1</v>
      </c>
      <c r="H2778" t="s">
        <v>1843</v>
      </c>
    </row>
    <row r="2779" spans="1:8">
      <c r="A2779" t="s">
        <v>2010</v>
      </c>
      <c r="B2779" t="s">
        <v>1824</v>
      </c>
      <c r="C2779">
        <v>32</v>
      </c>
      <c r="D2779">
        <v>128</v>
      </c>
      <c r="E2779" t="s">
        <v>1630</v>
      </c>
      <c r="F2779">
        <v>4944</v>
      </c>
      <c r="G2779">
        <v>1</v>
      </c>
      <c r="H2779" t="s">
        <v>1844</v>
      </c>
    </row>
    <row r="2780" spans="1:8">
      <c r="A2780" t="s">
        <v>2010</v>
      </c>
      <c r="B2780" t="s">
        <v>1824</v>
      </c>
      <c r="C2780">
        <v>56</v>
      </c>
      <c r="D2780">
        <v>224</v>
      </c>
      <c r="E2780" t="s">
        <v>1845</v>
      </c>
      <c r="F2780">
        <v>8652</v>
      </c>
      <c r="G2780">
        <v>1</v>
      </c>
      <c r="H2780" t="s">
        <v>1846</v>
      </c>
    </row>
    <row r="2781" spans="1:8">
      <c r="A2781" t="s">
        <v>2010</v>
      </c>
      <c r="B2781" t="s">
        <v>1847</v>
      </c>
      <c r="C2781">
        <v>1</v>
      </c>
      <c r="D2781">
        <v>1</v>
      </c>
      <c r="E2781" t="s">
        <v>1607</v>
      </c>
      <c r="F2781">
        <v>45</v>
      </c>
      <c r="G2781">
        <v>1</v>
      </c>
      <c r="H2781" t="s">
        <v>1848</v>
      </c>
    </row>
    <row r="2782" spans="1:8">
      <c r="A2782" t="s">
        <v>2010</v>
      </c>
      <c r="B2782" t="s">
        <v>1847</v>
      </c>
      <c r="C2782">
        <v>1</v>
      </c>
      <c r="D2782">
        <v>2</v>
      </c>
      <c r="E2782" t="s">
        <v>1608</v>
      </c>
      <c r="F2782">
        <v>120</v>
      </c>
      <c r="G2782">
        <v>1</v>
      </c>
      <c r="H2782" t="s">
        <v>1849</v>
      </c>
    </row>
    <row r="2783" spans="1:8">
      <c r="A2783" t="s">
        <v>2010</v>
      </c>
      <c r="B2783" t="s">
        <v>1847</v>
      </c>
      <c r="C2783">
        <v>1</v>
      </c>
      <c r="D2783">
        <v>4</v>
      </c>
      <c r="E2783" t="s">
        <v>1610</v>
      </c>
      <c r="F2783">
        <v>180</v>
      </c>
      <c r="G2783">
        <v>1</v>
      </c>
      <c r="H2783" t="s">
        <v>1850</v>
      </c>
    </row>
    <row r="2784" spans="1:8">
      <c r="A2784" t="s">
        <v>2010</v>
      </c>
      <c r="B2784" t="s">
        <v>1847</v>
      </c>
      <c r="C2784">
        <v>2</v>
      </c>
      <c r="D2784">
        <v>4</v>
      </c>
      <c r="E2784" t="s">
        <v>1612</v>
      </c>
      <c r="F2784">
        <v>240</v>
      </c>
      <c r="G2784">
        <v>1</v>
      </c>
      <c r="H2784" t="s">
        <v>1852</v>
      </c>
    </row>
    <row r="2785" spans="1:8">
      <c r="A2785" t="s">
        <v>2010</v>
      </c>
      <c r="B2785" t="s">
        <v>1847</v>
      </c>
      <c r="C2785">
        <v>2</v>
      </c>
      <c r="D2785">
        <v>8</v>
      </c>
      <c r="E2785" t="s">
        <v>1614</v>
      </c>
      <c r="F2785">
        <v>360</v>
      </c>
      <c r="G2785">
        <v>1</v>
      </c>
      <c r="H2785" t="s">
        <v>1853</v>
      </c>
    </row>
    <row r="2786" spans="1:8">
      <c r="A2786" t="s">
        <v>2010</v>
      </c>
      <c r="B2786" t="s">
        <v>1847</v>
      </c>
      <c r="C2786">
        <v>4</v>
      </c>
      <c r="D2786">
        <v>8</v>
      </c>
      <c r="E2786" t="s">
        <v>1616</v>
      </c>
      <c r="F2786">
        <v>480</v>
      </c>
      <c r="G2786">
        <v>1</v>
      </c>
      <c r="H2786" t="s">
        <v>1857</v>
      </c>
    </row>
    <row r="2787" spans="1:8">
      <c r="A2787" t="s">
        <v>2010</v>
      </c>
      <c r="B2787" t="s">
        <v>1847</v>
      </c>
      <c r="C2787">
        <v>4</v>
      </c>
      <c r="D2787">
        <v>16</v>
      </c>
      <c r="E2787" t="s">
        <v>1618</v>
      </c>
      <c r="F2787">
        <v>720</v>
      </c>
      <c r="G2787">
        <v>1</v>
      </c>
      <c r="H2787" t="s">
        <v>1858</v>
      </c>
    </row>
    <row r="2788" spans="1:8">
      <c r="A2788" t="s">
        <v>2010</v>
      </c>
      <c r="B2788" t="s">
        <v>1847</v>
      </c>
      <c r="C2788">
        <v>8</v>
      </c>
      <c r="D2788">
        <v>16</v>
      </c>
      <c r="E2788" t="s">
        <v>1620</v>
      </c>
      <c r="F2788">
        <v>960</v>
      </c>
      <c r="G2788">
        <v>1</v>
      </c>
      <c r="H2788" t="s">
        <v>1861</v>
      </c>
    </row>
    <row r="2789" spans="1:8">
      <c r="A2789" t="s">
        <v>2010</v>
      </c>
      <c r="B2789" t="s">
        <v>1847</v>
      </c>
      <c r="C2789">
        <v>8</v>
      </c>
      <c r="D2789">
        <v>32</v>
      </c>
      <c r="E2789" t="s">
        <v>1622</v>
      </c>
      <c r="F2789">
        <v>1440</v>
      </c>
      <c r="G2789">
        <v>1</v>
      </c>
      <c r="H2789" t="s">
        <v>1862</v>
      </c>
    </row>
    <row r="2790" spans="1:8">
      <c r="A2790" t="s">
        <v>2010</v>
      </c>
      <c r="B2790" t="s">
        <v>1847</v>
      </c>
      <c r="C2790">
        <v>12</v>
      </c>
      <c r="D2790">
        <v>24</v>
      </c>
      <c r="E2790" t="s">
        <v>1769</v>
      </c>
      <c r="F2790">
        <v>1440</v>
      </c>
      <c r="G2790">
        <v>1</v>
      </c>
      <c r="H2790" t="s">
        <v>1863</v>
      </c>
    </row>
    <row r="2791" spans="1:8">
      <c r="A2791" t="s">
        <v>2010</v>
      </c>
      <c r="B2791" t="s">
        <v>1847</v>
      </c>
      <c r="C2791">
        <v>12</v>
      </c>
      <c r="D2791">
        <v>48</v>
      </c>
      <c r="E2791" t="s">
        <v>1793</v>
      </c>
      <c r="F2791">
        <v>2160</v>
      </c>
      <c r="G2791">
        <v>1</v>
      </c>
      <c r="H2791" t="s">
        <v>1864</v>
      </c>
    </row>
    <row r="2792" spans="1:8">
      <c r="A2792" t="s">
        <v>2010</v>
      </c>
      <c r="B2792" t="s">
        <v>1847</v>
      </c>
      <c r="C2792">
        <v>16</v>
      </c>
      <c r="D2792">
        <v>32</v>
      </c>
      <c r="E2792" t="s">
        <v>1624</v>
      </c>
      <c r="F2792">
        <v>1920</v>
      </c>
      <c r="G2792">
        <v>1</v>
      </c>
      <c r="H2792" t="s">
        <v>1865</v>
      </c>
    </row>
    <row r="2793" spans="1:8">
      <c r="A2793" t="s">
        <v>2010</v>
      </c>
      <c r="B2793" t="s">
        <v>1847</v>
      </c>
      <c r="C2793">
        <v>24</v>
      </c>
      <c r="D2793">
        <v>48</v>
      </c>
      <c r="E2793" t="s">
        <v>1680</v>
      </c>
      <c r="F2793">
        <v>2880</v>
      </c>
      <c r="G2793">
        <v>1</v>
      </c>
      <c r="H2793" t="s">
        <v>1866</v>
      </c>
    </row>
    <row r="2794" spans="1:8">
      <c r="A2794" t="s">
        <v>2010</v>
      </c>
      <c r="B2794" t="s">
        <v>1945</v>
      </c>
      <c r="C2794">
        <v>1</v>
      </c>
      <c r="D2794">
        <v>8</v>
      </c>
      <c r="E2794" t="s">
        <v>1887</v>
      </c>
      <c r="F2794">
        <v>206.25</v>
      </c>
      <c r="G2794">
        <v>1</v>
      </c>
      <c r="H2794" t="s">
        <v>1946</v>
      </c>
    </row>
    <row r="2795" spans="1:8">
      <c r="A2795" t="s">
        <v>2010</v>
      </c>
      <c r="B2795" t="s">
        <v>1945</v>
      </c>
      <c r="C2795">
        <v>2</v>
      </c>
      <c r="D2795">
        <v>16</v>
      </c>
      <c r="E2795" t="s">
        <v>1916</v>
      </c>
      <c r="F2795">
        <v>412.5</v>
      </c>
      <c r="G2795">
        <v>1</v>
      </c>
      <c r="H2795" t="s">
        <v>1947</v>
      </c>
    </row>
    <row r="2796" spans="1:8">
      <c r="A2796" t="s">
        <v>2010</v>
      </c>
      <c r="B2796" t="s">
        <v>1945</v>
      </c>
      <c r="C2796">
        <v>4</v>
      </c>
      <c r="D2796">
        <v>32</v>
      </c>
      <c r="E2796" t="s">
        <v>1891</v>
      </c>
      <c r="F2796">
        <v>825</v>
      </c>
      <c r="G2796">
        <v>1</v>
      </c>
      <c r="H2796" t="s">
        <v>1948</v>
      </c>
    </row>
    <row r="2797" spans="1:8">
      <c r="A2797" t="s">
        <v>2010</v>
      </c>
      <c r="B2797" t="s">
        <v>1945</v>
      </c>
      <c r="C2797">
        <v>8</v>
      </c>
      <c r="D2797">
        <v>64</v>
      </c>
      <c r="E2797" t="s">
        <v>1893</v>
      </c>
      <c r="F2797">
        <v>1650</v>
      </c>
      <c r="G2797">
        <v>1</v>
      </c>
      <c r="H2797" t="s">
        <v>1949</v>
      </c>
    </row>
    <row r="2798" spans="1:8">
      <c r="A2798" t="s">
        <v>2010</v>
      </c>
      <c r="B2798" t="s">
        <v>1945</v>
      </c>
      <c r="C2798">
        <v>12</v>
      </c>
      <c r="D2798">
        <v>96</v>
      </c>
      <c r="E2798" t="s">
        <v>1920</v>
      </c>
      <c r="F2798">
        <v>2475</v>
      </c>
      <c r="G2798">
        <v>1</v>
      </c>
      <c r="H2798" t="s">
        <v>1950</v>
      </c>
    </row>
    <row r="2799" spans="1:8">
      <c r="A2799" t="s">
        <v>2010</v>
      </c>
      <c r="B2799" t="s">
        <v>1945</v>
      </c>
      <c r="C2799">
        <v>16</v>
      </c>
      <c r="D2799">
        <v>128</v>
      </c>
      <c r="E2799" t="s">
        <v>1895</v>
      </c>
      <c r="F2799">
        <v>3300</v>
      </c>
      <c r="G2799">
        <v>1</v>
      </c>
      <c r="H2799" t="s">
        <v>1952</v>
      </c>
    </row>
    <row r="2800" spans="1:8">
      <c r="A2800" t="s">
        <v>2010</v>
      </c>
      <c r="B2800" t="s">
        <v>1945</v>
      </c>
      <c r="C2800">
        <v>16</v>
      </c>
      <c r="D2800">
        <v>192</v>
      </c>
      <c r="E2800" t="s">
        <v>1936</v>
      </c>
      <c r="F2800">
        <v>4500</v>
      </c>
      <c r="G2800">
        <v>1</v>
      </c>
      <c r="H2800" t="s">
        <v>1953</v>
      </c>
    </row>
    <row r="2801" spans="1:8">
      <c r="A2801" t="s">
        <v>2010</v>
      </c>
      <c r="B2801" t="s">
        <v>1945</v>
      </c>
      <c r="C2801">
        <v>24</v>
      </c>
      <c r="D2801">
        <v>192</v>
      </c>
      <c r="E2801" t="s">
        <v>1965</v>
      </c>
      <c r="F2801">
        <v>4950</v>
      </c>
      <c r="G2801">
        <v>1</v>
      </c>
      <c r="H2801" t="s">
        <v>2216</v>
      </c>
    </row>
    <row r="2802" spans="1:8">
      <c r="A2802" t="s">
        <v>2010</v>
      </c>
      <c r="B2802" t="s">
        <v>1945</v>
      </c>
      <c r="C2802">
        <v>32</v>
      </c>
      <c r="D2802">
        <v>256</v>
      </c>
      <c r="E2802" t="s">
        <v>1897</v>
      </c>
      <c r="F2802">
        <v>6600</v>
      </c>
      <c r="G2802">
        <v>1</v>
      </c>
      <c r="H2802" t="s">
        <v>1954</v>
      </c>
    </row>
    <row r="2803" spans="1:8">
      <c r="A2803" t="s">
        <v>2010</v>
      </c>
      <c r="B2803" t="s">
        <v>1957</v>
      </c>
      <c r="C2803">
        <v>1</v>
      </c>
      <c r="D2803">
        <v>8</v>
      </c>
      <c r="E2803" t="s">
        <v>1887</v>
      </c>
      <c r="F2803">
        <v>206.25</v>
      </c>
      <c r="G2803">
        <v>1</v>
      </c>
      <c r="H2803" t="s">
        <v>1958</v>
      </c>
    </row>
    <row r="2804" spans="1:8">
      <c r="A2804" t="s">
        <v>2010</v>
      </c>
      <c r="B2804" t="s">
        <v>1957</v>
      </c>
      <c r="C2804">
        <v>2</v>
      </c>
      <c r="D2804">
        <v>16</v>
      </c>
      <c r="E2804" t="s">
        <v>1916</v>
      </c>
      <c r="F2804">
        <v>412.5</v>
      </c>
      <c r="G2804">
        <v>1</v>
      </c>
      <c r="H2804" t="s">
        <v>1959</v>
      </c>
    </row>
    <row r="2805" spans="1:8">
      <c r="A2805" t="s">
        <v>2010</v>
      </c>
      <c r="B2805" t="s">
        <v>1957</v>
      </c>
      <c r="C2805">
        <v>4</v>
      </c>
      <c r="D2805">
        <v>32</v>
      </c>
      <c r="E2805" t="s">
        <v>1891</v>
      </c>
      <c r="F2805">
        <v>825</v>
      </c>
      <c r="G2805">
        <v>1</v>
      </c>
      <c r="H2805" t="s">
        <v>1961</v>
      </c>
    </row>
    <row r="2806" spans="1:8">
      <c r="A2806" t="s">
        <v>2010</v>
      </c>
      <c r="B2806" t="s">
        <v>1957</v>
      </c>
      <c r="C2806">
        <v>8</v>
      </c>
      <c r="D2806">
        <v>64</v>
      </c>
      <c r="E2806" t="s">
        <v>1893</v>
      </c>
      <c r="F2806">
        <v>1650</v>
      </c>
      <c r="G2806">
        <v>1</v>
      </c>
      <c r="H2806" t="s">
        <v>1962</v>
      </c>
    </row>
    <row r="2807" spans="1:8">
      <c r="A2807" t="s">
        <v>2010</v>
      </c>
      <c r="B2807" t="s">
        <v>1957</v>
      </c>
      <c r="C2807">
        <v>12</v>
      </c>
      <c r="D2807">
        <v>96</v>
      </c>
      <c r="E2807" t="s">
        <v>1920</v>
      </c>
      <c r="F2807">
        <v>2475</v>
      </c>
      <c r="G2807">
        <v>1</v>
      </c>
      <c r="H2807" t="s">
        <v>1963</v>
      </c>
    </row>
    <row r="2808" spans="1:8">
      <c r="A2808" t="s">
        <v>2010</v>
      </c>
      <c r="B2808" t="s">
        <v>1957</v>
      </c>
      <c r="C2808">
        <v>16</v>
      </c>
      <c r="D2808">
        <v>128</v>
      </c>
      <c r="E2808" t="s">
        <v>1895</v>
      </c>
      <c r="F2808">
        <v>3300</v>
      </c>
      <c r="G2808">
        <v>1</v>
      </c>
      <c r="H2808" t="s">
        <v>1964</v>
      </c>
    </row>
    <row r="2809" spans="1:8">
      <c r="A2809" t="s">
        <v>2010</v>
      </c>
      <c r="B2809" t="s">
        <v>1957</v>
      </c>
      <c r="C2809">
        <v>16</v>
      </c>
      <c r="D2809">
        <v>192</v>
      </c>
      <c r="E2809" t="s">
        <v>1936</v>
      </c>
      <c r="F2809">
        <v>4500</v>
      </c>
      <c r="G2809">
        <v>1</v>
      </c>
      <c r="H2809" t="s">
        <v>2201</v>
      </c>
    </row>
    <row r="2810" spans="1:8">
      <c r="A2810" t="s">
        <v>2010</v>
      </c>
      <c r="B2810" t="s">
        <v>1957</v>
      </c>
      <c r="C2810">
        <v>24</v>
      </c>
      <c r="D2810">
        <v>192</v>
      </c>
      <c r="E2810" t="s">
        <v>1965</v>
      </c>
      <c r="F2810">
        <v>4950</v>
      </c>
      <c r="G2810">
        <v>1</v>
      </c>
      <c r="H2810" t="s">
        <v>1966</v>
      </c>
    </row>
    <row r="2811" spans="1:8">
      <c r="A2811" t="s">
        <v>2010</v>
      </c>
      <c r="B2811" t="s">
        <v>1957</v>
      </c>
      <c r="C2811">
        <v>32</v>
      </c>
      <c r="D2811">
        <v>256</v>
      </c>
      <c r="E2811" t="s">
        <v>1897</v>
      </c>
      <c r="F2811">
        <v>6600</v>
      </c>
      <c r="G2811">
        <v>1</v>
      </c>
      <c r="H2811" t="s">
        <v>1967</v>
      </c>
    </row>
    <row r="2812" spans="1:8">
      <c r="A2812" t="s">
        <v>2010</v>
      </c>
      <c r="B2812" t="s">
        <v>1957</v>
      </c>
      <c r="C2812">
        <v>48</v>
      </c>
      <c r="D2812">
        <v>384</v>
      </c>
      <c r="E2812" t="s">
        <v>1912</v>
      </c>
      <c r="F2812">
        <v>9900</v>
      </c>
      <c r="G2812">
        <v>1</v>
      </c>
      <c r="H2812" t="s">
        <v>1968</v>
      </c>
    </row>
    <row r="2813" spans="1:8">
      <c r="A2813" t="s">
        <v>2010</v>
      </c>
      <c r="B2813" t="s">
        <v>1957</v>
      </c>
      <c r="C2813">
        <v>56</v>
      </c>
      <c r="D2813">
        <v>448</v>
      </c>
      <c r="E2813" t="s">
        <v>1969</v>
      </c>
      <c r="F2813">
        <v>11550</v>
      </c>
      <c r="G2813">
        <v>1</v>
      </c>
      <c r="H2813" t="s">
        <v>1970</v>
      </c>
    </row>
    <row r="2814" spans="1:8">
      <c r="A2814" t="s">
        <v>2018</v>
      </c>
      <c r="B2814" t="s">
        <v>1644</v>
      </c>
      <c r="C2814">
        <v>1</v>
      </c>
      <c r="D2814">
        <v>1</v>
      </c>
      <c r="E2814" t="s">
        <v>1607</v>
      </c>
      <c r="F2814">
        <v>30.1</v>
      </c>
      <c r="G2814">
        <v>1</v>
      </c>
      <c r="H2814" t="s">
        <v>1645</v>
      </c>
    </row>
    <row r="2815" spans="1:8">
      <c r="A2815" t="s">
        <v>2018</v>
      </c>
      <c r="B2815" t="s">
        <v>1644</v>
      </c>
      <c r="C2815">
        <v>1</v>
      </c>
      <c r="D2815">
        <v>2</v>
      </c>
      <c r="E2815" t="s">
        <v>1608</v>
      </c>
      <c r="F2815">
        <v>60.2</v>
      </c>
      <c r="G2815">
        <v>1</v>
      </c>
      <c r="H2815" t="s">
        <v>1646</v>
      </c>
    </row>
    <row r="2816" spans="1:8">
      <c r="A2816" t="s">
        <v>2018</v>
      </c>
      <c r="B2816" t="s">
        <v>1644</v>
      </c>
      <c r="C2816">
        <v>1</v>
      </c>
      <c r="D2816">
        <v>4</v>
      </c>
      <c r="E2816" t="s">
        <v>1610</v>
      </c>
      <c r="F2816">
        <v>126</v>
      </c>
      <c r="G2816">
        <v>1</v>
      </c>
      <c r="H2816" t="s">
        <v>1647</v>
      </c>
    </row>
    <row r="2817" spans="1:8">
      <c r="A2817" t="s">
        <v>2018</v>
      </c>
      <c r="B2817" t="s">
        <v>1644</v>
      </c>
      <c r="C2817">
        <v>2</v>
      </c>
      <c r="D2817">
        <v>4</v>
      </c>
      <c r="E2817" t="s">
        <v>1612</v>
      </c>
      <c r="F2817">
        <v>120.4</v>
      </c>
      <c r="G2817">
        <v>1</v>
      </c>
      <c r="H2817" t="s">
        <v>1648</v>
      </c>
    </row>
    <row r="2818" spans="1:8">
      <c r="A2818" t="s">
        <v>2018</v>
      </c>
      <c r="B2818" t="s">
        <v>1644</v>
      </c>
      <c r="C2818">
        <v>2</v>
      </c>
      <c r="D2818">
        <v>8</v>
      </c>
      <c r="E2818" t="s">
        <v>1614</v>
      </c>
      <c r="F2818">
        <v>252</v>
      </c>
      <c r="G2818">
        <v>1</v>
      </c>
      <c r="H2818" t="s">
        <v>1649</v>
      </c>
    </row>
    <row r="2819" spans="1:8">
      <c r="A2819" t="s">
        <v>2018</v>
      </c>
      <c r="B2819" t="s">
        <v>1644</v>
      </c>
      <c r="C2819">
        <v>4</v>
      </c>
      <c r="D2819">
        <v>8</v>
      </c>
      <c r="E2819" t="s">
        <v>1616</v>
      </c>
      <c r="F2819">
        <v>336</v>
      </c>
      <c r="G2819">
        <v>1</v>
      </c>
      <c r="H2819" t="s">
        <v>1650</v>
      </c>
    </row>
    <row r="2820" spans="1:8">
      <c r="A2820" t="s">
        <v>2018</v>
      </c>
      <c r="B2820" t="s">
        <v>1644</v>
      </c>
      <c r="C2820">
        <v>4</v>
      </c>
      <c r="D2820">
        <v>16</v>
      </c>
      <c r="E2820" t="s">
        <v>1618</v>
      </c>
      <c r="F2820">
        <v>504</v>
      </c>
      <c r="G2820">
        <v>1</v>
      </c>
      <c r="H2820" t="s">
        <v>1651</v>
      </c>
    </row>
    <row r="2821" spans="1:8">
      <c r="A2821" t="s">
        <v>2018</v>
      </c>
      <c r="B2821" t="s">
        <v>1644</v>
      </c>
      <c r="C2821">
        <v>8</v>
      </c>
      <c r="D2821">
        <v>16</v>
      </c>
      <c r="E2821" t="s">
        <v>1620</v>
      </c>
      <c r="F2821">
        <v>672</v>
      </c>
      <c r="G2821">
        <v>1</v>
      </c>
      <c r="H2821" t="s">
        <v>1652</v>
      </c>
    </row>
    <row r="2822" spans="1:8">
      <c r="A2822" t="s">
        <v>2018</v>
      </c>
      <c r="B2822" t="s">
        <v>1644</v>
      </c>
      <c r="C2822">
        <v>8</v>
      </c>
      <c r="D2822">
        <v>32</v>
      </c>
      <c r="E2822" t="s">
        <v>1622</v>
      </c>
      <c r="F2822">
        <v>1008</v>
      </c>
      <c r="G2822">
        <v>1</v>
      </c>
      <c r="H2822" t="s">
        <v>1653</v>
      </c>
    </row>
    <row r="2823" spans="1:8">
      <c r="A2823" t="s">
        <v>2018</v>
      </c>
      <c r="B2823" t="s">
        <v>1644</v>
      </c>
      <c r="C2823">
        <v>16</v>
      </c>
      <c r="D2823">
        <v>32</v>
      </c>
      <c r="E2823" t="s">
        <v>1624</v>
      </c>
      <c r="F2823">
        <v>1344</v>
      </c>
      <c r="G2823">
        <v>1</v>
      </c>
      <c r="H2823" t="s">
        <v>1654</v>
      </c>
    </row>
    <row r="2824" spans="1:8">
      <c r="A2824" t="s">
        <v>2018</v>
      </c>
      <c r="B2824" t="s">
        <v>1644</v>
      </c>
      <c r="C2824">
        <v>16</v>
      </c>
      <c r="D2824">
        <v>64</v>
      </c>
      <c r="E2824" t="s">
        <v>1626</v>
      </c>
      <c r="F2824">
        <v>2016</v>
      </c>
      <c r="G2824">
        <v>1</v>
      </c>
      <c r="H2824" t="s">
        <v>1655</v>
      </c>
    </row>
    <row r="2825" spans="1:8">
      <c r="A2825" t="s">
        <v>2018</v>
      </c>
      <c r="B2825" t="s">
        <v>1644</v>
      </c>
      <c r="C2825">
        <v>32</v>
      </c>
      <c r="D2825">
        <v>64</v>
      </c>
      <c r="E2825" t="s">
        <v>1628</v>
      </c>
      <c r="F2825">
        <v>2688</v>
      </c>
      <c r="G2825">
        <v>1</v>
      </c>
      <c r="H2825" t="s">
        <v>1656</v>
      </c>
    </row>
    <row r="2826" spans="1:8">
      <c r="A2826" t="s">
        <v>2018</v>
      </c>
      <c r="B2826" t="s">
        <v>1644</v>
      </c>
      <c r="C2826">
        <v>48</v>
      </c>
      <c r="D2826">
        <v>96</v>
      </c>
      <c r="E2826" t="s">
        <v>1634</v>
      </c>
      <c r="F2826">
        <v>4032</v>
      </c>
      <c r="G2826">
        <v>1</v>
      </c>
      <c r="H2826" t="s">
        <v>1658</v>
      </c>
    </row>
    <row r="2827" spans="1:8">
      <c r="A2827" t="s">
        <v>2018</v>
      </c>
      <c r="B2827" t="s">
        <v>1644</v>
      </c>
      <c r="C2827">
        <v>48</v>
      </c>
      <c r="D2827">
        <v>128</v>
      </c>
      <c r="E2827" t="s">
        <v>2178</v>
      </c>
      <c r="F2827">
        <v>4704</v>
      </c>
      <c r="G2827">
        <v>1</v>
      </c>
      <c r="H2827" t="s">
        <v>2179</v>
      </c>
    </row>
    <row r="2828" spans="1:8">
      <c r="A2828" t="s">
        <v>2018</v>
      </c>
      <c r="B2828" t="s">
        <v>1644</v>
      </c>
      <c r="C2828">
        <v>64</v>
      </c>
      <c r="D2828">
        <v>128</v>
      </c>
      <c r="E2828" t="s">
        <v>1659</v>
      </c>
      <c r="F2828">
        <v>5376</v>
      </c>
      <c r="G2828">
        <v>1</v>
      </c>
      <c r="H2828" t="s">
        <v>1660</v>
      </c>
    </row>
    <row r="2829" spans="1:8">
      <c r="A2829" t="s">
        <v>2018</v>
      </c>
      <c r="B2829" t="s">
        <v>1644</v>
      </c>
      <c r="C2829">
        <v>80</v>
      </c>
      <c r="D2829">
        <v>160</v>
      </c>
      <c r="E2829" t="s">
        <v>1662</v>
      </c>
      <c r="F2829">
        <v>6720</v>
      </c>
      <c r="G2829">
        <v>1</v>
      </c>
      <c r="H2829" t="s">
        <v>1663</v>
      </c>
    </row>
    <row r="2830" spans="1:8">
      <c r="A2830" t="s">
        <v>2018</v>
      </c>
      <c r="B2830" t="s">
        <v>1644</v>
      </c>
      <c r="C2830">
        <v>90</v>
      </c>
      <c r="D2830">
        <v>224</v>
      </c>
      <c r="E2830" t="s">
        <v>1664</v>
      </c>
      <c r="F2830">
        <v>8484</v>
      </c>
      <c r="G2830">
        <v>1</v>
      </c>
      <c r="H2830" t="s">
        <v>1665</v>
      </c>
    </row>
    <row r="2831" spans="1:8">
      <c r="A2831" t="s">
        <v>2018</v>
      </c>
      <c r="B2831" t="s">
        <v>1644</v>
      </c>
      <c r="C2831">
        <v>128</v>
      </c>
      <c r="D2831">
        <v>256</v>
      </c>
      <c r="E2831" t="s">
        <v>1666</v>
      </c>
      <c r="F2831">
        <v>10752</v>
      </c>
      <c r="G2831">
        <v>1</v>
      </c>
      <c r="H2831" t="s">
        <v>1667</v>
      </c>
    </row>
    <row r="2832" spans="1:8">
      <c r="A2832" t="s">
        <v>2018</v>
      </c>
      <c r="B2832" t="s">
        <v>1644</v>
      </c>
      <c r="C2832">
        <v>160</v>
      </c>
      <c r="D2832">
        <v>320</v>
      </c>
      <c r="E2832" t="s">
        <v>1668</v>
      </c>
      <c r="F2832">
        <v>13440</v>
      </c>
      <c r="G2832">
        <v>1</v>
      </c>
      <c r="H2832" t="s">
        <v>1669</v>
      </c>
    </row>
    <row r="2833" spans="1:8">
      <c r="A2833" t="s">
        <v>2018</v>
      </c>
      <c r="B2833" t="s">
        <v>1644</v>
      </c>
      <c r="C2833">
        <v>180</v>
      </c>
      <c r="D2833">
        <v>464</v>
      </c>
      <c r="E2833" t="s">
        <v>1670</v>
      </c>
      <c r="F2833">
        <v>17304</v>
      </c>
      <c r="G2833">
        <v>1</v>
      </c>
      <c r="H2833" t="s">
        <v>1671</v>
      </c>
    </row>
    <row r="2834" spans="1:8">
      <c r="A2834" t="s">
        <v>2018</v>
      </c>
      <c r="B2834" t="s">
        <v>1672</v>
      </c>
      <c r="C2834">
        <v>1</v>
      </c>
      <c r="D2834">
        <v>1</v>
      </c>
      <c r="E2834" t="s">
        <v>1607</v>
      </c>
      <c r="F2834">
        <v>43</v>
      </c>
      <c r="G2834">
        <v>1</v>
      </c>
      <c r="H2834" t="s">
        <v>2165</v>
      </c>
    </row>
    <row r="2835" spans="1:8">
      <c r="A2835" t="s">
        <v>2018</v>
      </c>
      <c r="B2835" t="s">
        <v>1672</v>
      </c>
      <c r="C2835">
        <v>1</v>
      </c>
      <c r="D2835">
        <v>2</v>
      </c>
      <c r="E2835" t="s">
        <v>1608</v>
      </c>
      <c r="F2835">
        <v>86</v>
      </c>
      <c r="G2835">
        <v>1</v>
      </c>
      <c r="H2835" t="s">
        <v>1673</v>
      </c>
    </row>
    <row r="2836" spans="1:8">
      <c r="A2836" t="s">
        <v>2018</v>
      </c>
      <c r="B2836" t="s">
        <v>1672</v>
      </c>
      <c r="C2836">
        <v>1</v>
      </c>
      <c r="D2836">
        <v>4</v>
      </c>
      <c r="E2836" t="s">
        <v>1610</v>
      </c>
      <c r="F2836">
        <v>180</v>
      </c>
      <c r="G2836">
        <v>1</v>
      </c>
      <c r="H2836" t="s">
        <v>1674</v>
      </c>
    </row>
    <row r="2837" spans="1:8">
      <c r="A2837" t="s">
        <v>2018</v>
      </c>
      <c r="B2837" t="s">
        <v>1672</v>
      </c>
      <c r="C2837">
        <v>2</v>
      </c>
      <c r="D2837">
        <v>4</v>
      </c>
      <c r="E2837" t="s">
        <v>1612</v>
      </c>
      <c r="F2837">
        <v>172</v>
      </c>
      <c r="G2837">
        <v>1</v>
      </c>
      <c r="H2837" t="s">
        <v>82</v>
      </c>
    </row>
    <row r="2838" spans="1:8">
      <c r="A2838" t="s">
        <v>2018</v>
      </c>
      <c r="B2838" t="s">
        <v>1672</v>
      </c>
      <c r="C2838">
        <v>2</v>
      </c>
      <c r="D2838">
        <v>8</v>
      </c>
      <c r="E2838" t="s">
        <v>1614</v>
      </c>
      <c r="F2838">
        <v>360</v>
      </c>
      <c r="G2838">
        <v>1</v>
      </c>
      <c r="H2838" t="s">
        <v>80</v>
      </c>
    </row>
    <row r="2839" spans="1:8">
      <c r="A2839" t="s">
        <v>2018</v>
      </c>
      <c r="B2839" t="s">
        <v>1672</v>
      </c>
      <c r="C2839">
        <v>4</v>
      </c>
      <c r="D2839">
        <v>8</v>
      </c>
      <c r="E2839" t="s">
        <v>1616</v>
      </c>
      <c r="F2839">
        <v>480</v>
      </c>
      <c r="G2839">
        <v>1</v>
      </c>
      <c r="H2839" t="s">
        <v>1675</v>
      </c>
    </row>
    <row r="2840" spans="1:8">
      <c r="A2840" t="s">
        <v>2018</v>
      </c>
      <c r="B2840" t="s">
        <v>1672</v>
      </c>
      <c r="C2840">
        <v>4</v>
      </c>
      <c r="D2840">
        <v>16</v>
      </c>
      <c r="E2840" t="s">
        <v>1618</v>
      </c>
      <c r="F2840">
        <v>720</v>
      </c>
      <c r="G2840">
        <v>1</v>
      </c>
      <c r="H2840" t="s">
        <v>70</v>
      </c>
    </row>
    <row r="2841" spans="1:8">
      <c r="A2841" t="s">
        <v>2018</v>
      </c>
      <c r="B2841" t="s">
        <v>1672</v>
      </c>
      <c r="C2841">
        <v>8</v>
      </c>
      <c r="D2841">
        <v>16</v>
      </c>
      <c r="E2841" t="s">
        <v>1620</v>
      </c>
      <c r="F2841">
        <v>960</v>
      </c>
      <c r="G2841">
        <v>1</v>
      </c>
      <c r="H2841" t="s">
        <v>1676</v>
      </c>
    </row>
    <row r="2842" spans="1:8">
      <c r="A2842" t="s">
        <v>2018</v>
      </c>
      <c r="B2842" t="s">
        <v>1672</v>
      </c>
      <c r="C2842">
        <v>8</v>
      </c>
      <c r="D2842">
        <v>32</v>
      </c>
      <c r="E2842" t="s">
        <v>1622</v>
      </c>
      <c r="F2842">
        <v>1440</v>
      </c>
      <c r="G2842">
        <v>1</v>
      </c>
      <c r="H2842" t="s">
        <v>1677</v>
      </c>
    </row>
    <row r="2843" spans="1:8">
      <c r="A2843" t="s">
        <v>2018</v>
      </c>
      <c r="B2843" t="s">
        <v>1672</v>
      </c>
      <c r="C2843">
        <v>16</v>
      </c>
      <c r="D2843">
        <v>32</v>
      </c>
      <c r="E2843" t="s">
        <v>1624</v>
      </c>
      <c r="F2843">
        <v>1920</v>
      </c>
      <c r="G2843">
        <v>1</v>
      </c>
      <c r="H2843" t="s">
        <v>1678</v>
      </c>
    </row>
    <row r="2844" spans="1:8">
      <c r="A2844" t="s">
        <v>2018</v>
      </c>
      <c r="B2844" t="s">
        <v>1672</v>
      </c>
      <c r="C2844">
        <v>16</v>
      </c>
      <c r="D2844">
        <v>64</v>
      </c>
      <c r="E2844" t="s">
        <v>1626</v>
      </c>
      <c r="F2844">
        <v>2880</v>
      </c>
      <c r="G2844">
        <v>1</v>
      </c>
      <c r="H2844" t="s">
        <v>1679</v>
      </c>
    </row>
    <row r="2845" spans="1:8">
      <c r="A2845" t="s">
        <v>2018</v>
      </c>
      <c r="B2845" t="s">
        <v>1672</v>
      </c>
      <c r="C2845">
        <v>24</v>
      </c>
      <c r="D2845">
        <v>48</v>
      </c>
      <c r="E2845" t="s">
        <v>1680</v>
      </c>
      <c r="F2845">
        <v>2880</v>
      </c>
      <c r="G2845">
        <v>1</v>
      </c>
      <c r="H2845" t="s">
        <v>1681</v>
      </c>
    </row>
    <row r="2846" spans="1:8">
      <c r="A2846" t="s">
        <v>2018</v>
      </c>
      <c r="B2846" t="s">
        <v>1672</v>
      </c>
      <c r="C2846">
        <v>24</v>
      </c>
      <c r="D2846">
        <v>96</v>
      </c>
      <c r="E2846" t="s">
        <v>1682</v>
      </c>
      <c r="F2846">
        <v>4320</v>
      </c>
      <c r="G2846">
        <v>1</v>
      </c>
      <c r="H2846" t="s">
        <v>1683</v>
      </c>
    </row>
    <row r="2847" spans="1:8">
      <c r="A2847" t="s">
        <v>2018</v>
      </c>
      <c r="B2847" t="s">
        <v>1672</v>
      </c>
      <c r="C2847">
        <v>32</v>
      </c>
      <c r="D2847">
        <v>64</v>
      </c>
      <c r="E2847" t="s">
        <v>1628</v>
      </c>
      <c r="F2847">
        <v>3840</v>
      </c>
      <c r="G2847">
        <v>1</v>
      </c>
      <c r="H2847" t="s">
        <v>1684</v>
      </c>
    </row>
    <row r="2848" spans="1:8">
      <c r="A2848" t="s">
        <v>2018</v>
      </c>
      <c r="B2848" t="s">
        <v>1672</v>
      </c>
      <c r="C2848">
        <v>32</v>
      </c>
      <c r="D2848">
        <v>128</v>
      </c>
      <c r="E2848" t="s">
        <v>1630</v>
      </c>
      <c r="F2848">
        <v>5760</v>
      </c>
      <c r="G2848">
        <v>1</v>
      </c>
      <c r="H2848" t="s">
        <v>1685</v>
      </c>
    </row>
    <row r="2849" spans="1:8">
      <c r="A2849" t="s">
        <v>2018</v>
      </c>
      <c r="B2849" t="s">
        <v>1672</v>
      </c>
      <c r="C2849">
        <v>48</v>
      </c>
      <c r="D2849">
        <v>96</v>
      </c>
      <c r="E2849" t="s">
        <v>1634</v>
      </c>
      <c r="F2849">
        <v>5760</v>
      </c>
      <c r="G2849">
        <v>1</v>
      </c>
      <c r="H2849" t="s">
        <v>1686</v>
      </c>
    </row>
    <row r="2850" spans="1:8">
      <c r="A2850" t="s">
        <v>2018</v>
      </c>
      <c r="B2850" t="s">
        <v>1672</v>
      </c>
      <c r="C2850">
        <v>48</v>
      </c>
      <c r="D2850">
        <v>192</v>
      </c>
      <c r="E2850" t="s">
        <v>1636</v>
      </c>
      <c r="F2850">
        <v>8640</v>
      </c>
      <c r="G2850">
        <v>1</v>
      </c>
      <c r="H2850" t="s">
        <v>1687</v>
      </c>
    </row>
    <row r="2851" spans="1:8">
      <c r="A2851" t="s">
        <v>2018</v>
      </c>
      <c r="B2851" t="s">
        <v>1672</v>
      </c>
      <c r="C2851">
        <v>64</v>
      </c>
      <c r="D2851">
        <v>256</v>
      </c>
      <c r="E2851" t="s">
        <v>1640</v>
      </c>
      <c r="F2851">
        <v>11520</v>
      </c>
      <c r="G2851">
        <v>1</v>
      </c>
      <c r="H2851" t="s">
        <v>1688</v>
      </c>
    </row>
    <row r="2852" spans="1:8">
      <c r="A2852" t="s">
        <v>2018</v>
      </c>
      <c r="B2852" t="s">
        <v>1672</v>
      </c>
      <c r="C2852">
        <v>84</v>
      </c>
      <c r="D2852">
        <v>320</v>
      </c>
      <c r="E2852" t="s">
        <v>1873</v>
      </c>
      <c r="F2852">
        <v>14640</v>
      </c>
      <c r="G2852">
        <v>1</v>
      </c>
      <c r="H2852" t="s">
        <v>2176</v>
      </c>
    </row>
    <row r="2853" spans="1:8">
      <c r="A2853" t="s">
        <v>2018</v>
      </c>
      <c r="B2853" t="s">
        <v>1782</v>
      </c>
      <c r="C2853">
        <v>1</v>
      </c>
      <c r="D2853">
        <v>1</v>
      </c>
      <c r="E2853" t="s">
        <v>1607</v>
      </c>
      <c r="F2853">
        <v>50</v>
      </c>
      <c r="G2853">
        <v>1</v>
      </c>
      <c r="H2853" t="s">
        <v>1783</v>
      </c>
    </row>
    <row r="2854" spans="1:8">
      <c r="A2854" t="s">
        <v>2018</v>
      </c>
      <c r="B2854" t="s">
        <v>1782</v>
      </c>
      <c r="C2854">
        <v>1</v>
      </c>
      <c r="D2854">
        <v>2</v>
      </c>
      <c r="E2854" t="s">
        <v>1608</v>
      </c>
      <c r="F2854">
        <v>100</v>
      </c>
      <c r="G2854">
        <v>1</v>
      </c>
      <c r="H2854" t="s">
        <v>1784</v>
      </c>
    </row>
    <row r="2855" spans="1:8">
      <c r="A2855" t="s">
        <v>2018</v>
      </c>
      <c r="B2855" t="s">
        <v>1782</v>
      </c>
      <c r="C2855">
        <v>1</v>
      </c>
      <c r="D2855">
        <v>4</v>
      </c>
      <c r="E2855" t="s">
        <v>1610</v>
      </c>
      <c r="F2855">
        <v>180</v>
      </c>
      <c r="G2855">
        <v>1</v>
      </c>
      <c r="H2855" t="s">
        <v>1785</v>
      </c>
    </row>
    <row r="2856" spans="1:8">
      <c r="A2856" t="s">
        <v>2018</v>
      </c>
      <c r="B2856" t="s">
        <v>1782</v>
      </c>
      <c r="C2856">
        <v>2</v>
      </c>
      <c r="D2856">
        <v>4</v>
      </c>
      <c r="E2856" t="s">
        <v>1612</v>
      </c>
      <c r="F2856">
        <v>200</v>
      </c>
      <c r="G2856">
        <v>1</v>
      </c>
      <c r="H2856" t="s">
        <v>1786</v>
      </c>
    </row>
    <row r="2857" spans="1:8">
      <c r="A2857" t="s">
        <v>2018</v>
      </c>
      <c r="B2857" t="s">
        <v>1782</v>
      </c>
      <c r="C2857">
        <v>2</v>
      </c>
      <c r="D2857">
        <v>8</v>
      </c>
      <c r="E2857" t="s">
        <v>1614</v>
      </c>
      <c r="F2857">
        <v>360</v>
      </c>
      <c r="G2857">
        <v>1</v>
      </c>
      <c r="H2857" t="s">
        <v>1787</v>
      </c>
    </row>
    <row r="2858" spans="1:8">
      <c r="A2858" t="s">
        <v>2018</v>
      </c>
      <c r="B2858" t="s">
        <v>1782</v>
      </c>
      <c r="C2858">
        <v>4</v>
      </c>
      <c r="D2858">
        <v>8</v>
      </c>
      <c r="E2858" t="s">
        <v>1616</v>
      </c>
      <c r="F2858">
        <v>480</v>
      </c>
      <c r="G2858">
        <v>1</v>
      </c>
      <c r="H2858" t="s">
        <v>1788</v>
      </c>
    </row>
    <row r="2859" spans="1:8">
      <c r="A2859" t="s">
        <v>2018</v>
      </c>
      <c r="B2859" t="s">
        <v>1782</v>
      </c>
      <c r="C2859">
        <v>4</v>
      </c>
      <c r="D2859">
        <v>16</v>
      </c>
      <c r="E2859" t="s">
        <v>1618</v>
      </c>
      <c r="F2859">
        <v>720</v>
      </c>
      <c r="G2859">
        <v>1</v>
      </c>
      <c r="H2859" t="s">
        <v>1789</v>
      </c>
    </row>
    <row r="2860" spans="1:8">
      <c r="A2860" t="s">
        <v>2018</v>
      </c>
      <c r="B2860" t="s">
        <v>1782</v>
      </c>
      <c r="C2860">
        <v>8</v>
      </c>
      <c r="D2860">
        <v>16</v>
      </c>
      <c r="E2860" t="s">
        <v>1620</v>
      </c>
      <c r="F2860">
        <v>960</v>
      </c>
      <c r="G2860">
        <v>1</v>
      </c>
      <c r="H2860" t="s">
        <v>1790</v>
      </c>
    </row>
    <row r="2861" spans="1:8">
      <c r="A2861" t="s">
        <v>2018</v>
      </c>
      <c r="B2861" t="s">
        <v>1782</v>
      </c>
      <c r="C2861">
        <v>8</v>
      </c>
      <c r="D2861">
        <v>32</v>
      </c>
      <c r="E2861" t="s">
        <v>1622</v>
      </c>
      <c r="F2861">
        <v>1440</v>
      </c>
      <c r="G2861">
        <v>1</v>
      </c>
      <c r="H2861" t="s">
        <v>1791</v>
      </c>
    </row>
    <row r="2862" spans="1:8">
      <c r="A2862" t="s">
        <v>2018</v>
      </c>
      <c r="B2862" t="s">
        <v>1782</v>
      </c>
      <c r="C2862">
        <v>12</v>
      </c>
      <c r="D2862">
        <v>24</v>
      </c>
      <c r="E2862" t="s">
        <v>1769</v>
      </c>
      <c r="F2862">
        <v>1440</v>
      </c>
      <c r="G2862">
        <v>1</v>
      </c>
      <c r="H2862" t="s">
        <v>1792</v>
      </c>
    </row>
    <row r="2863" spans="1:8">
      <c r="A2863" t="s">
        <v>2018</v>
      </c>
      <c r="B2863" t="s">
        <v>1782</v>
      </c>
      <c r="C2863">
        <v>12</v>
      </c>
      <c r="D2863">
        <v>48</v>
      </c>
      <c r="E2863" t="s">
        <v>1793</v>
      </c>
      <c r="F2863">
        <v>2160</v>
      </c>
      <c r="G2863">
        <v>1</v>
      </c>
      <c r="H2863" t="s">
        <v>1794</v>
      </c>
    </row>
    <row r="2864" spans="1:8">
      <c r="A2864" t="s">
        <v>2018</v>
      </c>
      <c r="B2864" t="s">
        <v>1782</v>
      </c>
      <c r="C2864">
        <v>16</v>
      </c>
      <c r="D2864">
        <v>32</v>
      </c>
      <c r="E2864" t="s">
        <v>1624</v>
      </c>
      <c r="F2864">
        <v>1920</v>
      </c>
      <c r="G2864">
        <v>1</v>
      </c>
      <c r="H2864" t="s">
        <v>1795</v>
      </c>
    </row>
    <row r="2865" spans="1:8">
      <c r="A2865" t="s">
        <v>2018</v>
      </c>
      <c r="B2865" t="s">
        <v>1782</v>
      </c>
      <c r="C2865">
        <v>16</v>
      </c>
      <c r="D2865">
        <v>64</v>
      </c>
      <c r="E2865" t="s">
        <v>1626</v>
      </c>
      <c r="F2865">
        <v>2880</v>
      </c>
      <c r="G2865">
        <v>1</v>
      </c>
      <c r="H2865" t="s">
        <v>1796</v>
      </c>
    </row>
    <row r="2866" spans="1:8">
      <c r="A2866" t="s">
        <v>2018</v>
      </c>
      <c r="B2866" t="s">
        <v>1782</v>
      </c>
      <c r="C2866">
        <v>24</v>
      </c>
      <c r="D2866">
        <v>48</v>
      </c>
      <c r="E2866" t="s">
        <v>1680</v>
      </c>
      <c r="F2866">
        <v>2880</v>
      </c>
      <c r="G2866">
        <v>1</v>
      </c>
      <c r="H2866" t="s">
        <v>1797</v>
      </c>
    </row>
    <row r="2867" spans="1:8">
      <c r="A2867" t="s">
        <v>2018</v>
      </c>
      <c r="B2867" t="s">
        <v>1782</v>
      </c>
      <c r="C2867">
        <v>24</v>
      </c>
      <c r="D2867">
        <v>96</v>
      </c>
      <c r="E2867" t="s">
        <v>1682</v>
      </c>
      <c r="F2867">
        <v>4320</v>
      </c>
      <c r="G2867">
        <v>1</v>
      </c>
      <c r="H2867" t="s">
        <v>1798</v>
      </c>
    </row>
    <row r="2868" spans="1:8">
      <c r="A2868" t="s">
        <v>2018</v>
      </c>
      <c r="B2868" t="s">
        <v>1782</v>
      </c>
      <c r="C2868">
        <v>32</v>
      </c>
      <c r="D2868">
        <v>64</v>
      </c>
      <c r="E2868" t="s">
        <v>1628</v>
      </c>
      <c r="F2868">
        <v>3840</v>
      </c>
      <c r="G2868">
        <v>1</v>
      </c>
      <c r="H2868" t="s">
        <v>1799</v>
      </c>
    </row>
    <row r="2869" spans="1:8">
      <c r="A2869" t="s">
        <v>2018</v>
      </c>
      <c r="B2869" t="s">
        <v>1782</v>
      </c>
      <c r="C2869">
        <v>32</v>
      </c>
      <c r="D2869">
        <v>128</v>
      </c>
      <c r="E2869" t="s">
        <v>1630</v>
      </c>
      <c r="F2869">
        <v>5760</v>
      </c>
      <c r="G2869">
        <v>1</v>
      </c>
      <c r="H2869" t="s">
        <v>1800</v>
      </c>
    </row>
    <row r="2870" spans="1:8">
      <c r="A2870" t="s">
        <v>2018</v>
      </c>
      <c r="B2870" t="s">
        <v>1782</v>
      </c>
      <c r="C2870">
        <v>48</v>
      </c>
      <c r="D2870">
        <v>96</v>
      </c>
      <c r="E2870" t="s">
        <v>1634</v>
      </c>
      <c r="F2870">
        <v>5760</v>
      </c>
      <c r="G2870">
        <v>1</v>
      </c>
      <c r="H2870" t="s">
        <v>1802</v>
      </c>
    </row>
    <row r="2871" spans="1:8">
      <c r="A2871" t="s">
        <v>2018</v>
      </c>
      <c r="B2871" t="s">
        <v>1782</v>
      </c>
      <c r="C2871">
        <v>48</v>
      </c>
      <c r="D2871">
        <v>192</v>
      </c>
      <c r="E2871" t="s">
        <v>1636</v>
      </c>
      <c r="F2871">
        <v>8640</v>
      </c>
      <c r="G2871">
        <v>1</v>
      </c>
      <c r="H2871" t="s">
        <v>1803</v>
      </c>
    </row>
    <row r="2872" spans="1:8">
      <c r="A2872" t="s">
        <v>2018</v>
      </c>
      <c r="B2872" t="s">
        <v>1782</v>
      </c>
      <c r="C2872">
        <v>64</v>
      </c>
      <c r="D2872">
        <v>256</v>
      </c>
      <c r="E2872" t="s">
        <v>1640</v>
      </c>
      <c r="F2872">
        <v>11520</v>
      </c>
      <c r="G2872">
        <v>1</v>
      </c>
      <c r="H2872" t="s">
        <v>1804</v>
      </c>
    </row>
    <row r="2873" spans="1:8">
      <c r="A2873" t="s">
        <v>2018</v>
      </c>
      <c r="B2873" t="s">
        <v>1782</v>
      </c>
      <c r="C2873">
        <v>80</v>
      </c>
      <c r="D2873">
        <v>320</v>
      </c>
      <c r="E2873" t="s">
        <v>1719</v>
      </c>
      <c r="F2873">
        <v>14400</v>
      </c>
      <c r="G2873">
        <v>1</v>
      </c>
      <c r="H2873" t="s">
        <v>1805</v>
      </c>
    </row>
    <row r="2874" spans="1:8">
      <c r="A2874" t="s">
        <v>2018</v>
      </c>
      <c r="B2874" t="s">
        <v>1824</v>
      </c>
      <c r="C2874">
        <v>1</v>
      </c>
      <c r="D2874">
        <v>1</v>
      </c>
      <c r="E2874" t="s">
        <v>1607</v>
      </c>
      <c r="F2874">
        <v>46</v>
      </c>
      <c r="G2874">
        <v>1</v>
      </c>
      <c r="H2874" t="s">
        <v>1825</v>
      </c>
    </row>
    <row r="2875" spans="1:8">
      <c r="A2875" t="s">
        <v>2018</v>
      </c>
      <c r="B2875" t="s">
        <v>1824</v>
      </c>
      <c r="C2875">
        <v>1</v>
      </c>
      <c r="D2875">
        <v>2</v>
      </c>
      <c r="E2875" t="s">
        <v>1608</v>
      </c>
      <c r="F2875">
        <v>96</v>
      </c>
      <c r="G2875">
        <v>1</v>
      </c>
      <c r="H2875" t="s">
        <v>1826</v>
      </c>
    </row>
    <row r="2876" spans="1:8">
      <c r="A2876" t="s">
        <v>2018</v>
      </c>
      <c r="B2876" t="s">
        <v>1824</v>
      </c>
      <c r="C2876">
        <v>2</v>
      </c>
      <c r="D2876">
        <v>4</v>
      </c>
      <c r="E2876" t="s">
        <v>1612</v>
      </c>
      <c r="F2876">
        <v>197</v>
      </c>
      <c r="G2876">
        <v>1</v>
      </c>
      <c r="H2876" t="s">
        <v>1831</v>
      </c>
    </row>
    <row r="2877" spans="1:8">
      <c r="A2877" t="s">
        <v>2018</v>
      </c>
      <c r="B2877" t="s">
        <v>1824</v>
      </c>
      <c r="C2877">
        <v>2</v>
      </c>
      <c r="D2877">
        <v>8</v>
      </c>
      <c r="E2877" t="s">
        <v>1614</v>
      </c>
      <c r="F2877">
        <v>420</v>
      </c>
      <c r="G2877">
        <v>1</v>
      </c>
      <c r="H2877" t="s">
        <v>1832</v>
      </c>
    </row>
    <row r="2878" spans="1:8">
      <c r="A2878" t="s">
        <v>2018</v>
      </c>
      <c r="B2878" t="s">
        <v>1824</v>
      </c>
      <c r="C2878">
        <v>4</v>
      </c>
      <c r="D2878">
        <v>8</v>
      </c>
      <c r="E2878" t="s">
        <v>1616</v>
      </c>
      <c r="F2878">
        <v>560</v>
      </c>
      <c r="G2878">
        <v>1</v>
      </c>
      <c r="H2878" t="s">
        <v>1833</v>
      </c>
    </row>
    <row r="2879" spans="1:8">
      <c r="A2879" t="s">
        <v>2018</v>
      </c>
      <c r="B2879" t="s">
        <v>1824</v>
      </c>
      <c r="C2879">
        <v>4</v>
      </c>
      <c r="D2879">
        <v>16</v>
      </c>
      <c r="E2879" t="s">
        <v>1618</v>
      </c>
      <c r="F2879">
        <v>840</v>
      </c>
      <c r="G2879">
        <v>1</v>
      </c>
      <c r="H2879" t="s">
        <v>1834</v>
      </c>
    </row>
    <row r="2880" spans="1:8">
      <c r="A2880" t="s">
        <v>2018</v>
      </c>
      <c r="B2880" t="s">
        <v>1824</v>
      </c>
      <c r="C2880">
        <v>8</v>
      </c>
      <c r="D2880">
        <v>16</v>
      </c>
      <c r="E2880" t="s">
        <v>1620</v>
      </c>
      <c r="F2880">
        <v>1120</v>
      </c>
      <c r="G2880">
        <v>1</v>
      </c>
      <c r="H2880" t="s">
        <v>1835</v>
      </c>
    </row>
    <row r="2881" spans="1:8">
      <c r="A2881" t="s">
        <v>2018</v>
      </c>
      <c r="B2881" t="s">
        <v>1824</v>
      </c>
      <c r="C2881">
        <v>8</v>
      </c>
      <c r="D2881">
        <v>32</v>
      </c>
      <c r="E2881" t="s">
        <v>1622</v>
      </c>
      <c r="F2881">
        <v>1680</v>
      </c>
      <c r="G2881">
        <v>1</v>
      </c>
      <c r="H2881" t="s">
        <v>1836</v>
      </c>
    </row>
    <row r="2882" spans="1:8">
      <c r="A2882" t="s">
        <v>2018</v>
      </c>
      <c r="B2882" t="s">
        <v>1824</v>
      </c>
      <c r="C2882">
        <v>12</v>
      </c>
      <c r="D2882">
        <v>24</v>
      </c>
      <c r="E2882" t="s">
        <v>1769</v>
      </c>
      <c r="F2882">
        <v>1680</v>
      </c>
      <c r="G2882">
        <v>1</v>
      </c>
      <c r="H2882" t="s">
        <v>1837</v>
      </c>
    </row>
    <row r="2883" spans="1:8">
      <c r="A2883" t="s">
        <v>2018</v>
      </c>
      <c r="B2883" t="s">
        <v>1824</v>
      </c>
      <c r="C2883">
        <v>12</v>
      </c>
      <c r="D2883">
        <v>48</v>
      </c>
      <c r="E2883" t="s">
        <v>1793</v>
      </c>
      <c r="F2883">
        <v>2520</v>
      </c>
      <c r="G2883">
        <v>1</v>
      </c>
      <c r="H2883" t="s">
        <v>1838</v>
      </c>
    </row>
    <row r="2884" spans="1:8">
      <c r="A2884" t="s">
        <v>2018</v>
      </c>
      <c r="B2884" t="s">
        <v>1824</v>
      </c>
      <c r="C2884">
        <v>16</v>
      </c>
      <c r="D2884">
        <v>32</v>
      </c>
      <c r="E2884" t="s">
        <v>1624</v>
      </c>
      <c r="F2884">
        <v>2240</v>
      </c>
      <c r="G2884">
        <v>1</v>
      </c>
      <c r="H2884" t="s">
        <v>1839</v>
      </c>
    </row>
    <row r="2885" spans="1:8">
      <c r="A2885" t="s">
        <v>2018</v>
      </c>
      <c r="B2885" t="s">
        <v>1824</v>
      </c>
      <c r="C2885">
        <v>16</v>
      </c>
      <c r="D2885">
        <v>64</v>
      </c>
      <c r="E2885" t="s">
        <v>1626</v>
      </c>
      <c r="F2885">
        <v>3360</v>
      </c>
      <c r="G2885">
        <v>1</v>
      </c>
      <c r="H2885" t="s">
        <v>1840</v>
      </c>
    </row>
    <row r="2886" spans="1:8">
      <c r="A2886" t="s">
        <v>2018</v>
      </c>
      <c r="B2886" t="s">
        <v>1824</v>
      </c>
      <c r="C2886">
        <v>24</v>
      </c>
      <c r="D2886">
        <v>48</v>
      </c>
      <c r="E2886" t="s">
        <v>1680</v>
      </c>
      <c r="F2886">
        <v>3360</v>
      </c>
      <c r="G2886">
        <v>1</v>
      </c>
      <c r="H2886" t="s">
        <v>1841</v>
      </c>
    </row>
    <row r="2887" spans="1:8">
      <c r="A2887" t="s">
        <v>2018</v>
      </c>
      <c r="B2887" t="s">
        <v>1824</v>
      </c>
      <c r="C2887">
        <v>24</v>
      </c>
      <c r="D2887">
        <v>96</v>
      </c>
      <c r="E2887" t="s">
        <v>1682</v>
      </c>
      <c r="F2887">
        <v>5040</v>
      </c>
      <c r="G2887">
        <v>1</v>
      </c>
      <c r="H2887" t="s">
        <v>1842</v>
      </c>
    </row>
    <row r="2888" spans="1:8">
      <c r="A2888" t="s">
        <v>2018</v>
      </c>
      <c r="B2888" t="s">
        <v>1824</v>
      </c>
      <c r="C2888">
        <v>32</v>
      </c>
      <c r="D2888">
        <v>64</v>
      </c>
      <c r="E2888" t="s">
        <v>1628</v>
      </c>
      <c r="F2888">
        <v>4480</v>
      </c>
      <c r="G2888">
        <v>1</v>
      </c>
      <c r="H2888" t="s">
        <v>1843</v>
      </c>
    </row>
    <row r="2889" spans="1:8">
      <c r="A2889" t="s">
        <v>2018</v>
      </c>
      <c r="B2889" t="s">
        <v>1824</v>
      </c>
      <c r="C2889">
        <v>32</v>
      </c>
      <c r="D2889">
        <v>128</v>
      </c>
      <c r="E2889" t="s">
        <v>1630</v>
      </c>
      <c r="F2889">
        <v>6720</v>
      </c>
      <c r="G2889">
        <v>1</v>
      </c>
      <c r="H2889" t="s">
        <v>1844</v>
      </c>
    </row>
    <row r="2890" spans="1:8">
      <c r="A2890" t="s">
        <v>2018</v>
      </c>
      <c r="B2890" t="s">
        <v>1824</v>
      </c>
      <c r="C2890">
        <v>56</v>
      </c>
      <c r="D2890">
        <v>224</v>
      </c>
      <c r="E2890" t="s">
        <v>1845</v>
      </c>
      <c r="F2890">
        <v>11760</v>
      </c>
      <c r="G2890">
        <v>1</v>
      </c>
      <c r="H2890" t="s">
        <v>1846</v>
      </c>
    </row>
    <row r="2891" spans="1:8">
      <c r="A2891" t="s">
        <v>2018</v>
      </c>
      <c r="B2891" t="s">
        <v>1914</v>
      </c>
      <c r="C2891">
        <v>1</v>
      </c>
      <c r="D2891">
        <v>8</v>
      </c>
      <c r="E2891" t="s">
        <v>1887</v>
      </c>
      <c r="F2891">
        <v>231</v>
      </c>
      <c r="G2891">
        <v>1</v>
      </c>
      <c r="H2891" t="s">
        <v>1915</v>
      </c>
    </row>
    <row r="2892" spans="1:8">
      <c r="A2892" t="s">
        <v>2018</v>
      </c>
      <c r="B2892" t="s">
        <v>1914</v>
      </c>
      <c r="C2892">
        <v>2</v>
      </c>
      <c r="D2892">
        <v>16</v>
      </c>
      <c r="E2892" t="s">
        <v>1916</v>
      </c>
      <c r="F2892">
        <v>462</v>
      </c>
      <c r="G2892">
        <v>1</v>
      </c>
      <c r="H2892" t="s">
        <v>1917</v>
      </c>
    </row>
    <row r="2893" spans="1:8">
      <c r="A2893" t="s">
        <v>2018</v>
      </c>
      <c r="B2893" t="s">
        <v>1914</v>
      </c>
      <c r="C2893">
        <v>4</v>
      </c>
      <c r="D2893">
        <v>32</v>
      </c>
      <c r="E2893" t="s">
        <v>1891</v>
      </c>
      <c r="F2893">
        <v>924</v>
      </c>
      <c r="G2893">
        <v>1</v>
      </c>
      <c r="H2893" t="s">
        <v>1918</v>
      </c>
    </row>
    <row r="2894" spans="1:8">
      <c r="A2894" t="s">
        <v>2018</v>
      </c>
      <c r="B2894" t="s">
        <v>1914</v>
      </c>
      <c r="C2894">
        <v>8</v>
      </c>
      <c r="D2894">
        <v>64</v>
      </c>
      <c r="E2894" t="s">
        <v>1893</v>
      </c>
      <c r="F2894">
        <v>1848</v>
      </c>
      <c r="G2894">
        <v>1</v>
      </c>
      <c r="H2894" t="s">
        <v>1919</v>
      </c>
    </row>
    <row r="2895" spans="1:8">
      <c r="A2895" t="s">
        <v>2018</v>
      </c>
      <c r="B2895" t="s">
        <v>1914</v>
      </c>
      <c r="C2895">
        <v>12</v>
      </c>
      <c r="D2895">
        <v>96</v>
      </c>
      <c r="E2895" t="s">
        <v>1920</v>
      </c>
      <c r="F2895">
        <v>2772</v>
      </c>
      <c r="G2895">
        <v>1</v>
      </c>
      <c r="H2895" t="s">
        <v>1921</v>
      </c>
    </row>
    <row r="2896" spans="1:8">
      <c r="A2896" t="s">
        <v>2018</v>
      </c>
      <c r="B2896" t="s">
        <v>1914</v>
      </c>
      <c r="C2896">
        <v>16</v>
      </c>
      <c r="D2896">
        <v>128</v>
      </c>
      <c r="E2896" t="s">
        <v>1895</v>
      </c>
      <c r="F2896">
        <v>3696</v>
      </c>
      <c r="G2896">
        <v>1</v>
      </c>
      <c r="H2896" t="s">
        <v>1922</v>
      </c>
    </row>
    <row r="2897" spans="1:8">
      <c r="A2897" t="s">
        <v>2018</v>
      </c>
      <c r="B2897" t="s">
        <v>1914</v>
      </c>
      <c r="C2897">
        <v>24</v>
      </c>
      <c r="D2897">
        <v>192</v>
      </c>
      <c r="E2897" t="s">
        <v>1965</v>
      </c>
      <c r="F2897">
        <v>5544</v>
      </c>
      <c r="G2897">
        <v>1</v>
      </c>
      <c r="H2897" t="s">
        <v>2190</v>
      </c>
    </row>
    <row r="2898" spans="1:8">
      <c r="A2898" t="s">
        <v>2018</v>
      </c>
      <c r="B2898" t="s">
        <v>1914</v>
      </c>
      <c r="C2898">
        <v>32</v>
      </c>
      <c r="D2898">
        <v>256</v>
      </c>
      <c r="E2898" t="s">
        <v>1897</v>
      </c>
      <c r="F2898">
        <v>7392</v>
      </c>
      <c r="G2898">
        <v>1</v>
      </c>
      <c r="H2898" t="s">
        <v>1924</v>
      </c>
    </row>
    <row r="2899" spans="1:8">
      <c r="A2899" t="s">
        <v>2018</v>
      </c>
      <c r="B2899" t="s">
        <v>1914</v>
      </c>
      <c r="C2899">
        <v>64</v>
      </c>
      <c r="D2899">
        <v>512</v>
      </c>
      <c r="E2899" t="s">
        <v>1901</v>
      </c>
      <c r="F2899">
        <v>14784</v>
      </c>
      <c r="G2899">
        <v>1</v>
      </c>
      <c r="H2899" t="s">
        <v>1925</v>
      </c>
    </row>
    <row r="2900" spans="1:8">
      <c r="A2900" t="s">
        <v>2018</v>
      </c>
      <c r="B2900" t="s">
        <v>1914</v>
      </c>
      <c r="C2900">
        <v>84</v>
      </c>
      <c r="D2900">
        <v>700</v>
      </c>
      <c r="E2900" t="s">
        <v>2191</v>
      </c>
      <c r="F2900">
        <v>19992</v>
      </c>
      <c r="G2900">
        <v>1</v>
      </c>
      <c r="H2900" t="s">
        <v>2192</v>
      </c>
    </row>
    <row r="2901" spans="1:8">
      <c r="A2901" t="s">
        <v>2018</v>
      </c>
      <c r="B2901" t="s">
        <v>1945</v>
      </c>
      <c r="C2901">
        <v>1</v>
      </c>
      <c r="D2901">
        <v>8</v>
      </c>
      <c r="E2901" t="s">
        <v>1887</v>
      </c>
      <c r="F2901">
        <v>231</v>
      </c>
      <c r="G2901">
        <v>1</v>
      </c>
      <c r="H2901" t="s">
        <v>1946</v>
      </c>
    </row>
    <row r="2902" spans="1:8">
      <c r="A2902" t="s">
        <v>2018</v>
      </c>
      <c r="B2902" t="s">
        <v>1945</v>
      </c>
      <c r="C2902">
        <v>2</v>
      </c>
      <c r="D2902">
        <v>16</v>
      </c>
      <c r="E2902" t="s">
        <v>1916</v>
      </c>
      <c r="F2902">
        <v>462</v>
      </c>
      <c r="G2902">
        <v>1</v>
      </c>
      <c r="H2902" t="s">
        <v>1947</v>
      </c>
    </row>
    <row r="2903" spans="1:8">
      <c r="A2903" t="s">
        <v>2018</v>
      </c>
      <c r="B2903" t="s">
        <v>1945</v>
      </c>
      <c r="C2903">
        <v>4</v>
      </c>
      <c r="D2903">
        <v>32</v>
      </c>
      <c r="E2903" t="s">
        <v>1891</v>
      </c>
      <c r="F2903">
        <v>924</v>
      </c>
      <c r="G2903">
        <v>1</v>
      </c>
      <c r="H2903" t="s">
        <v>1948</v>
      </c>
    </row>
    <row r="2904" spans="1:8">
      <c r="A2904" t="s">
        <v>2018</v>
      </c>
      <c r="B2904" t="s">
        <v>1945</v>
      </c>
      <c r="C2904">
        <v>8</v>
      </c>
      <c r="D2904">
        <v>64</v>
      </c>
      <c r="E2904" t="s">
        <v>1893</v>
      </c>
      <c r="F2904">
        <v>1848</v>
      </c>
      <c r="G2904">
        <v>1</v>
      </c>
      <c r="H2904" t="s">
        <v>1949</v>
      </c>
    </row>
    <row r="2905" spans="1:8">
      <c r="A2905" t="s">
        <v>2018</v>
      </c>
      <c r="B2905" t="s">
        <v>1945</v>
      </c>
      <c r="C2905">
        <v>12</v>
      </c>
      <c r="D2905">
        <v>96</v>
      </c>
      <c r="E2905" t="s">
        <v>1920</v>
      </c>
      <c r="F2905">
        <v>2772</v>
      </c>
      <c r="G2905">
        <v>1</v>
      </c>
      <c r="H2905" t="s">
        <v>1950</v>
      </c>
    </row>
    <row r="2906" spans="1:8">
      <c r="A2906" t="s">
        <v>2018</v>
      </c>
      <c r="B2906" t="s">
        <v>1945</v>
      </c>
      <c r="C2906">
        <v>12</v>
      </c>
      <c r="D2906">
        <v>144</v>
      </c>
      <c r="E2906" t="s">
        <v>1933</v>
      </c>
      <c r="F2906">
        <v>3780</v>
      </c>
      <c r="G2906">
        <v>1</v>
      </c>
      <c r="H2906" t="s">
        <v>1951</v>
      </c>
    </row>
    <row r="2907" spans="1:8">
      <c r="A2907" t="s">
        <v>2018</v>
      </c>
      <c r="B2907" t="s">
        <v>1945</v>
      </c>
      <c r="C2907">
        <v>16</v>
      </c>
      <c r="D2907">
        <v>128</v>
      </c>
      <c r="E2907" t="s">
        <v>1895</v>
      </c>
      <c r="F2907">
        <v>3696</v>
      </c>
      <c r="G2907">
        <v>1</v>
      </c>
      <c r="H2907" t="s">
        <v>1952</v>
      </c>
    </row>
    <row r="2908" spans="1:8">
      <c r="A2908" t="s">
        <v>2018</v>
      </c>
      <c r="B2908" t="s">
        <v>1945</v>
      </c>
      <c r="C2908">
        <v>16</v>
      </c>
      <c r="D2908">
        <v>192</v>
      </c>
      <c r="E2908" t="s">
        <v>1936</v>
      </c>
      <c r="F2908">
        <v>5040</v>
      </c>
      <c r="G2908">
        <v>1</v>
      </c>
      <c r="H2908" t="s">
        <v>1953</v>
      </c>
    </row>
    <row r="2909" spans="1:8">
      <c r="A2909" t="s">
        <v>2018</v>
      </c>
      <c r="B2909" t="s">
        <v>1945</v>
      </c>
      <c r="C2909">
        <v>24</v>
      </c>
      <c r="D2909">
        <v>192</v>
      </c>
      <c r="E2909" t="s">
        <v>1965</v>
      </c>
      <c r="F2909">
        <v>5544</v>
      </c>
      <c r="G2909">
        <v>1</v>
      </c>
      <c r="H2909" t="s">
        <v>2216</v>
      </c>
    </row>
    <row r="2910" spans="1:8">
      <c r="A2910" t="s">
        <v>2018</v>
      </c>
      <c r="B2910" t="s">
        <v>1945</v>
      </c>
      <c r="C2910">
        <v>32</v>
      </c>
      <c r="D2910">
        <v>256</v>
      </c>
      <c r="E2910" t="s">
        <v>1897</v>
      </c>
      <c r="F2910">
        <v>7392</v>
      </c>
      <c r="G2910">
        <v>1</v>
      </c>
      <c r="H2910" t="s">
        <v>1954</v>
      </c>
    </row>
    <row r="2911" spans="1:8">
      <c r="A2911" t="s">
        <v>2018</v>
      </c>
      <c r="B2911" t="s">
        <v>1957</v>
      </c>
      <c r="C2911">
        <v>1</v>
      </c>
      <c r="D2911">
        <v>8</v>
      </c>
      <c r="E2911" t="s">
        <v>1887</v>
      </c>
      <c r="F2911">
        <v>297</v>
      </c>
      <c r="G2911">
        <v>1</v>
      </c>
      <c r="H2911" t="s">
        <v>1958</v>
      </c>
    </row>
    <row r="2912" spans="1:8">
      <c r="A2912" t="s">
        <v>2018</v>
      </c>
      <c r="B2912" t="s">
        <v>1957</v>
      </c>
      <c r="C2912">
        <v>2</v>
      </c>
      <c r="D2912">
        <v>16</v>
      </c>
      <c r="E2912" t="s">
        <v>1916</v>
      </c>
      <c r="F2912">
        <v>594</v>
      </c>
      <c r="G2912">
        <v>1</v>
      </c>
      <c r="H2912" t="s">
        <v>1959</v>
      </c>
    </row>
    <row r="2913" spans="1:8">
      <c r="A2913" t="s">
        <v>2018</v>
      </c>
      <c r="B2913" t="s">
        <v>1957</v>
      </c>
      <c r="C2913">
        <v>4</v>
      </c>
      <c r="D2913">
        <v>32</v>
      </c>
      <c r="E2913" t="s">
        <v>1891</v>
      </c>
      <c r="F2913">
        <v>1188</v>
      </c>
      <c r="G2913">
        <v>1</v>
      </c>
      <c r="H2913" t="s">
        <v>1961</v>
      </c>
    </row>
    <row r="2914" spans="1:8">
      <c r="A2914" t="s">
        <v>2018</v>
      </c>
      <c r="B2914" t="s">
        <v>1957</v>
      </c>
      <c r="C2914">
        <v>8</v>
      </c>
      <c r="D2914">
        <v>64</v>
      </c>
      <c r="E2914" t="s">
        <v>1893</v>
      </c>
      <c r="F2914">
        <v>2376</v>
      </c>
      <c r="G2914">
        <v>1</v>
      </c>
      <c r="H2914" t="s">
        <v>1962</v>
      </c>
    </row>
    <row r="2915" spans="1:8">
      <c r="A2915" t="s">
        <v>2018</v>
      </c>
      <c r="B2915" t="s">
        <v>1957</v>
      </c>
      <c r="C2915">
        <v>12</v>
      </c>
      <c r="D2915">
        <v>96</v>
      </c>
      <c r="E2915" t="s">
        <v>1920</v>
      </c>
      <c r="F2915">
        <v>3564</v>
      </c>
      <c r="G2915">
        <v>1</v>
      </c>
      <c r="H2915" t="s">
        <v>1963</v>
      </c>
    </row>
    <row r="2916" spans="1:8">
      <c r="A2916" t="s">
        <v>2018</v>
      </c>
      <c r="B2916" t="s">
        <v>1957</v>
      </c>
      <c r="C2916">
        <v>16</v>
      </c>
      <c r="D2916">
        <v>128</v>
      </c>
      <c r="E2916" t="s">
        <v>1895</v>
      </c>
      <c r="F2916">
        <v>4752</v>
      </c>
      <c r="G2916">
        <v>1</v>
      </c>
      <c r="H2916" t="s">
        <v>1964</v>
      </c>
    </row>
    <row r="2917" spans="1:8">
      <c r="A2917" t="s">
        <v>2018</v>
      </c>
      <c r="B2917" t="s">
        <v>1957</v>
      </c>
      <c r="C2917">
        <v>24</v>
      </c>
      <c r="D2917">
        <v>192</v>
      </c>
      <c r="E2917" t="s">
        <v>1965</v>
      </c>
      <c r="F2917">
        <v>7128</v>
      </c>
      <c r="G2917">
        <v>1</v>
      </c>
      <c r="H2917" t="s">
        <v>1966</v>
      </c>
    </row>
    <row r="2918" spans="1:8">
      <c r="A2918" t="s">
        <v>2018</v>
      </c>
      <c r="B2918" t="s">
        <v>1957</v>
      </c>
      <c r="C2918">
        <v>32</v>
      </c>
      <c r="D2918">
        <v>256</v>
      </c>
      <c r="E2918" t="s">
        <v>1897</v>
      </c>
      <c r="F2918">
        <v>9504</v>
      </c>
      <c r="G2918">
        <v>1</v>
      </c>
      <c r="H2918" t="s">
        <v>1967</v>
      </c>
    </row>
    <row r="2919" spans="1:8">
      <c r="A2919" t="s">
        <v>2018</v>
      </c>
      <c r="B2919" t="s">
        <v>1957</v>
      </c>
      <c r="C2919">
        <v>48</v>
      </c>
      <c r="D2919">
        <v>384</v>
      </c>
      <c r="E2919" t="s">
        <v>1912</v>
      </c>
      <c r="F2919">
        <v>14256</v>
      </c>
      <c r="G2919">
        <v>1</v>
      </c>
      <c r="H2919" t="s">
        <v>1968</v>
      </c>
    </row>
    <row r="2920" spans="1:8">
      <c r="A2920" t="s">
        <v>2018</v>
      </c>
      <c r="B2920" t="s">
        <v>1957</v>
      </c>
      <c r="C2920">
        <v>56</v>
      </c>
      <c r="D2920">
        <v>448</v>
      </c>
      <c r="E2920" t="s">
        <v>1969</v>
      </c>
      <c r="F2920">
        <v>16632</v>
      </c>
      <c r="G2920">
        <v>1</v>
      </c>
      <c r="H2920" t="s">
        <v>1970</v>
      </c>
    </row>
    <row r="2921" spans="1:8">
      <c r="A2921" t="s">
        <v>2018</v>
      </c>
      <c r="B2921" t="s">
        <v>2014</v>
      </c>
      <c r="C2921">
        <v>4</v>
      </c>
      <c r="D2921">
        <v>8</v>
      </c>
      <c r="E2921" t="s">
        <v>1616</v>
      </c>
      <c r="F2921">
        <v>600</v>
      </c>
      <c r="G2921">
        <v>1</v>
      </c>
      <c r="H2921" t="s">
        <v>2015</v>
      </c>
    </row>
    <row r="2922" spans="1:8">
      <c r="A2922" t="s">
        <v>2018</v>
      </c>
      <c r="B2922" t="s">
        <v>2014</v>
      </c>
      <c r="C2922">
        <v>4</v>
      </c>
      <c r="D2922">
        <v>16</v>
      </c>
      <c r="E2922" t="s">
        <v>1618</v>
      </c>
      <c r="F2922">
        <v>900</v>
      </c>
      <c r="G2922">
        <v>1</v>
      </c>
      <c r="H2922" t="s">
        <v>2016</v>
      </c>
    </row>
    <row r="2923" spans="1:8">
      <c r="A2923" t="s">
        <v>2018</v>
      </c>
      <c r="B2923" t="s">
        <v>2014</v>
      </c>
      <c r="C2923">
        <v>8</v>
      </c>
      <c r="D2923">
        <v>16</v>
      </c>
      <c r="E2923" t="s">
        <v>1620</v>
      </c>
      <c r="F2923">
        <v>1200</v>
      </c>
      <c r="G2923">
        <v>1</v>
      </c>
      <c r="H2923" t="s">
        <v>2017</v>
      </c>
    </row>
    <row r="2924" spans="1:8">
      <c r="A2924" t="s">
        <v>2018</v>
      </c>
      <c r="B2924" t="s">
        <v>2014</v>
      </c>
      <c r="C2924">
        <v>8</v>
      </c>
      <c r="D2924">
        <v>32</v>
      </c>
      <c r="E2924" t="s">
        <v>1622</v>
      </c>
      <c r="F2924">
        <v>1800</v>
      </c>
      <c r="G2924">
        <v>1</v>
      </c>
      <c r="H2924" t="s">
        <v>2019</v>
      </c>
    </row>
    <row r="2925" spans="1:8">
      <c r="A2925" t="s">
        <v>2018</v>
      </c>
      <c r="B2925" t="s">
        <v>2014</v>
      </c>
      <c r="C2925">
        <v>16</v>
      </c>
      <c r="D2925">
        <v>32</v>
      </c>
      <c r="E2925" t="s">
        <v>1624</v>
      </c>
      <c r="F2925">
        <v>2400</v>
      </c>
      <c r="G2925">
        <v>1</v>
      </c>
      <c r="H2925" t="s">
        <v>2020</v>
      </c>
    </row>
    <row r="2926" spans="1:8">
      <c r="A2926" t="s">
        <v>2018</v>
      </c>
      <c r="B2926" t="s">
        <v>2014</v>
      </c>
      <c r="C2926">
        <v>16</v>
      </c>
      <c r="D2926">
        <v>64</v>
      </c>
      <c r="E2926" t="s">
        <v>1626</v>
      </c>
      <c r="F2926">
        <v>3600</v>
      </c>
      <c r="G2926">
        <v>1</v>
      </c>
      <c r="H2926" t="s">
        <v>2021</v>
      </c>
    </row>
    <row r="2927" spans="1:8">
      <c r="A2927" t="s">
        <v>2018</v>
      </c>
      <c r="B2927" t="s">
        <v>2014</v>
      </c>
      <c r="C2927">
        <v>32</v>
      </c>
      <c r="D2927">
        <v>174</v>
      </c>
      <c r="E2927" t="s">
        <v>2022</v>
      </c>
      <c r="F2927">
        <v>8925</v>
      </c>
      <c r="G2927">
        <v>1</v>
      </c>
      <c r="H2927" t="s">
        <v>2023</v>
      </c>
    </row>
    <row r="2928" spans="1:8">
      <c r="A2928" t="s">
        <v>2018</v>
      </c>
      <c r="B2928" t="s">
        <v>2014</v>
      </c>
      <c r="C2928">
        <v>32</v>
      </c>
      <c r="D2928">
        <v>256</v>
      </c>
      <c r="E2928" t="s">
        <v>1897</v>
      </c>
      <c r="F2928">
        <v>12000</v>
      </c>
      <c r="G2928">
        <v>1</v>
      </c>
      <c r="H2928" t="s">
        <v>2203</v>
      </c>
    </row>
    <row r="2929" spans="1:8">
      <c r="A2929" t="s">
        <v>2018</v>
      </c>
      <c r="B2929" t="s">
        <v>2014</v>
      </c>
      <c r="C2929">
        <v>64</v>
      </c>
      <c r="D2929">
        <v>256</v>
      </c>
      <c r="E2929" t="s">
        <v>1640</v>
      </c>
      <c r="F2929">
        <v>14400</v>
      </c>
      <c r="G2929">
        <v>1</v>
      </c>
      <c r="H2929" t="s">
        <v>2204</v>
      </c>
    </row>
    <row r="2930" spans="1:8">
      <c r="A2930" t="s">
        <v>2018</v>
      </c>
      <c r="B2930" t="s">
        <v>2014</v>
      </c>
      <c r="C2930">
        <v>64</v>
      </c>
      <c r="D2930">
        <v>348</v>
      </c>
      <c r="E2930" t="s">
        <v>2024</v>
      </c>
      <c r="F2930">
        <v>17850</v>
      </c>
      <c r="G2930">
        <v>1</v>
      </c>
      <c r="H2930" t="s">
        <v>2025</v>
      </c>
    </row>
    <row r="2931" spans="1:8">
      <c r="A2931" t="s">
        <v>2018</v>
      </c>
      <c r="B2931" t="s">
        <v>2026</v>
      </c>
      <c r="C2931">
        <v>4</v>
      </c>
      <c r="D2931">
        <v>8</v>
      </c>
      <c r="E2931" t="s">
        <v>1616</v>
      </c>
      <c r="F2931">
        <v>600</v>
      </c>
      <c r="G2931">
        <v>1</v>
      </c>
      <c r="H2931" t="s">
        <v>2027</v>
      </c>
    </row>
    <row r="2932" spans="1:8">
      <c r="A2932" t="s">
        <v>2018</v>
      </c>
      <c r="B2932" t="s">
        <v>2026</v>
      </c>
      <c r="C2932">
        <v>4</v>
      </c>
      <c r="D2932">
        <v>16</v>
      </c>
      <c r="E2932" t="s">
        <v>1618</v>
      </c>
      <c r="F2932">
        <v>900</v>
      </c>
      <c r="G2932">
        <v>1</v>
      </c>
      <c r="H2932" t="s">
        <v>2028</v>
      </c>
    </row>
    <row r="2933" spans="1:8">
      <c r="A2933" t="s">
        <v>2018</v>
      </c>
      <c r="B2933" t="s">
        <v>2026</v>
      </c>
      <c r="C2933">
        <v>8</v>
      </c>
      <c r="D2933">
        <v>16</v>
      </c>
      <c r="E2933" t="s">
        <v>1620</v>
      </c>
      <c r="F2933">
        <v>1200</v>
      </c>
      <c r="G2933">
        <v>1</v>
      </c>
      <c r="H2933" t="s">
        <v>2029</v>
      </c>
    </row>
    <row r="2934" spans="1:8">
      <c r="A2934" t="s">
        <v>2018</v>
      </c>
      <c r="B2934" t="s">
        <v>2026</v>
      </c>
      <c r="C2934">
        <v>8</v>
      </c>
      <c r="D2934">
        <v>32</v>
      </c>
      <c r="E2934" t="s">
        <v>1622</v>
      </c>
      <c r="F2934">
        <v>1800</v>
      </c>
      <c r="G2934">
        <v>1</v>
      </c>
      <c r="H2934" t="s">
        <v>2030</v>
      </c>
    </row>
    <row r="2935" spans="1:8">
      <c r="A2935" t="s">
        <v>2018</v>
      </c>
      <c r="B2935" t="s">
        <v>2026</v>
      </c>
      <c r="C2935">
        <v>16</v>
      </c>
      <c r="D2935">
        <v>32</v>
      </c>
      <c r="E2935" t="s">
        <v>1624</v>
      </c>
      <c r="F2935">
        <v>2400</v>
      </c>
      <c r="G2935">
        <v>1</v>
      </c>
      <c r="H2935" t="s">
        <v>2031</v>
      </c>
    </row>
    <row r="2936" spans="1:8">
      <c r="A2936" t="s">
        <v>2018</v>
      </c>
      <c r="B2936" t="s">
        <v>2026</v>
      </c>
      <c r="C2936">
        <v>16</v>
      </c>
      <c r="D2936">
        <v>64</v>
      </c>
      <c r="E2936" t="s">
        <v>1626</v>
      </c>
      <c r="F2936">
        <v>3600</v>
      </c>
      <c r="G2936">
        <v>1</v>
      </c>
      <c r="H2936" t="s">
        <v>2032</v>
      </c>
    </row>
    <row r="2937" spans="1:8">
      <c r="A2937" t="s">
        <v>2018</v>
      </c>
      <c r="B2937" t="s">
        <v>2026</v>
      </c>
      <c r="C2937">
        <v>32</v>
      </c>
      <c r="D2937">
        <v>64</v>
      </c>
      <c r="E2937" t="s">
        <v>1628</v>
      </c>
      <c r="F2937">
        <v>4800</v>
      </c>
      <c r="G2937">
        <v>1</v>
      </c>
      <c r="H2937" t="s">
        <v>2033</v>
      </c>
    </row>
    <row r="2938" spans="1:8">
      <c r="A2938" t="s">
        <v>2018</v>
      </c>
      <c r="B2938" t="s">
        <v>2026</v>
      </c>
      <c r="C2938">
        <v>32</v>
      </c>
      <c r="D2938">
        <v>128</v>
      </c>
      <c r="E2938" t="s">
        <v>1630</v>
      </c>
      <c r="F2938">
        <v>7200</v>
      </c>
      <c r="G2938">
        <v>1</v>
      </c>
      <c r="H2938" t="s">
        <v>2034</v>
      </c>
    </row>
    <row r="2939" spans="1:8">
      <c r="A2939" t="s">
        <v>2018</v>
      </c>
      <c r="B2939" t="s">
        <v>2035</v>
      </c>
      <c r="C2939">
        <v>4</v>
      </c>
      <c r="D2939">
        <v>8</v>
      </c>
      <c r="E2939" t="s">
        <v>1616</v>
      </c>
      <c r="F2939">
        <v>600</v>
      </c>
      <c r="G2939">
        <v>1</v>
      </c>
      <c r="H2939" t="s">
        <v>2036</v>
      </c>
    </row>
    <row r="2940" spans="1:8">
      <c r="A2940" t="s">
        <v>2018</v>
      </c>
      <c r="B2940" t="s">
        <v>2035</v>
      </c>
      <c r="C2940">
        <v>4</v>
      </c>
      <c r="D2940">
        <v>16</v>
      </c>
      <c r="E2940" t="s">
        <v>1618</v>
      </c>
      <c r="F2940">
        <v>900</v>
      </c>
      <c r="G2940">
        <v>1</v>
      </c>
      <c r="H2940" t="s">
        <v>2038</v>
      </c>
    </row>
    <row r="2941" spans="1:8">
      <c r="A2941" t="s">
        <v>2018</v>
      </c>
      <c r="B2941" t="s">
        <v>2035</v>
      </c>
      <c r="C2941">
        <v>8</v>
      </c>
      <c r="D2941">
        <v>16</v>
      </c>
      <c r="E2941" t="s">
        <v>1620</v>
      </c>
      <c r="F2941">
        <v>1200</v>
      </c>
      <c r="G2941">
        <v>1</v>
      </c>
      <c r="H2941" t="s">
        <v>2039</v>
      </c>
    </row>
    <row r="2942" spans="1:8">
      <c r="A2942" t="s">
        <v>2018</v>
      </c>
      <c r="B2942" t="s">
        <v>2035</v>
      </c>
      <c r="C2942">
        <v>8</v>
      </c>
      <c r="D2942">
        <v>32</v>
      </c>
      <c r="E2942" t="s">
        <v>1622</v>
      </c>
      <c r="F2942">
        <v>1800</v>
      </c>
      <c r="G2942">
        <v>1</v>
      </c>
      <c r="H2942" t="s">
        <v>2040</v>
      </c>
    </row>
    <row r="2943" spans="1:8">
      <c r="A2943" t="s">
        <v>2018</v>
      </c>
      <c r="B2943" t="s">
        <v>2035</v>
      </c>
      <c r="C2943">
        <v>16</v>
      </c>
      <c r="D2943">
        <v>32</v>
      </c>
      <c r="E2943" t="s">
        <v>1624</v>
      </c>
      <c r="F2943">
        <v>2400</v>
      </c>
      <c r="G2943">
        <v>1</v>
      </c>
      <c r="H2943" t="s">
        <v>2041</v>
      </c>
    </row>
    <row r="2944" spans="1:8">
      <c r="A2944" t="s">
        <v>2018</v>
      </c>
      <c r="B2944" t="s">
        <v>2035</v>
      </c>
      <c r="C2944">
        <v>16</v>
      </c>
      <c r="D2944">
        <v>64</v>
      </c>
      <c r="E2944" t="s">
        <v>1626</v>
      </c>
      <c r="F2944">
        <v>3600</v>
      </c>
      <c r="G2944">
        <v>1</v>
      </c>
      <c r="H2944" t="s">
        <v>2042</v>
      </c>
    </row>
    <row r="2945" spans="1:8">
      <c r="A2945" t="s">
        <v>2018</v>
      </c>
      <c r="B2945" t="s">
        <v>2035</v>
      </c>
      <c r="C2945">
        <v>32</v>
      </c>
      <c r="D2945">
        <v>64</v>
      </c>
      <c r="E2945" t="s">
        <v>1628</v>
      </c>
      <c r="F2945">
        <v>4800</v>
      </c>
      <c r="G2945">
        <v>1</v>
      </c>
      <c r="H2945" t="s">
        <v>2043</v>
      </c>
    </row>
    <row r="2946" spans="1:8">
      <c r="A2946" t="s">
        <v>2018</v>
      </c>
      <c r="B2946" t="s">
        <v>2035</v>
      </c>
      <c r="C2946">
        <v>32</v>
      </c>
      <c r="D2946">
        <v>128</v>
      </c>
      <c r="E2946" t="s">
        <v>1630</v>
      </c>
      <c r="F2946">
        <v>7200</v>
      </c>
      <c r="G2946">
        <v>1</v>
      </c>
      <c r="H2946" t="s">
        <v>2044</v>
      </c>
    </row>
    <row r="2947" spans="1:8">
      <c r="A2947" t="s">
        <v>2018</v>
      </c>
      <c r="B2947" t="s">
        <v>2045</v>
      </c>
      <c r="C2947">
        <v>4</v>
      </c>
      <c r="D2947">
        <v>8</v>
      </c>
      <c r="E2947" t="s">
        <v>1616</v>
      </c>
      <c r="F2947">
        <v>640</v>
      </c>
      <c r="G2947">
        <v>1</v>
      </c>
      <c r="H2947" t="s">
        <v>2046</v>
      </c>
    </row>
    <row r="2948" spans="1:8">
      <c r="A2948" t="s">
        <v>2018</v>
      </c>
      <c r="B2948" t="s">
        <v>2045</v>
      </c>
      <c r="C2948">
        <v>4</v>
      </c>
      <c r="D2948">
        <v>16</v>
      </c>
      <c r="E2948" t="s">
        <v>1618</v>
      </c>
      <c r="F2948">
        <v>960</v>
      </c>
      <c r="G2948">
        <v>1</v>
      </c>
      <c r="H2948" t="s">
        <v>2047</v>
      </c>
    </row>
    <row r="2949" spans="1:8">
      <c r="A2949" t="s">
        <v>2018</v>
      </c>
      <c r="B2949" t="s">
        <v>2045</v>
      </c>
      <c r="C2949">
        <v>8</v>
      </c>
      <c r="D2949">
        <v>16</v>
      </c>
      <c r="E2949" t="s">
        <v>1620</v>
      </c>
      <c r="F2949">
        <v>1280</v>
      </c>
      <c r="G2949">
        <v>1</v>
      </c>
      <c r="H2949" t="s">
        <v>2048</v>
      </c>
    </row>
    <row r="2950" spans="1:8">
      <c r="A2950" t="s">
        <v>2018</v>
      </c>
      <c r="B2950" t="s">
        <v>2045</v>
      </c>
      <c r="C2950">
        <v>8</v>
      </c>
      <c r="D2950">
        <v>32</v>
      </c>
      <c r="E2950" t="s">
        <v>1622</v>
      </c>
      <c r="F2950">
        <v>1920</v>
      </c>
      <c r="G2950">
        <v>1</v>
      </c>
      <c r="H2950" t="s">
        <v>2049</v>
      </c>
    </row>
    <row r="2951" spans="1:8">
      <c r="A2951" t="s">
        <v>2018</v>
      </c>
      <c r="B2951" t="s">
        <v>2045</v>
      </c>
      <c r="C2951">
        <v>16</v>
      </c>
      <c r="D2951">
        <v>32</v>
      </c>
      <c r="E2951" t="s">
        <v>1624</v>
      </c>
      <c r="F2951">
        <v>2560</v>
      </c>
      <c r="G2951">
        <v>1</v>
      </c>
      <c r="H2951" t="s">
        <v>2050</v>
      </c>
    </row>
    <row r="2952" spans="1:8">
      <c r="A2952" t="s">
        <v>2018</v>
      </c>
      <c r="B2952" t="s">
        <v>2045</v>
      </c>
      <c r="C2952">
        <v>16</v>
      </c>
      <c r="D2952">
        <v>64</v>
      </c>
      <c r="E2952" t="s">
        <v>1626</v>
      </c>
      <c r="F2952">
        <v>3840</v>
      </c>
      <c r="G2952">
        <v>1</v>
      </c>
      <c r="H2952" t="s">
        <v>2051</v>
      </c>
    </row>
    <row r="2953" spans="1:8">
      <c r="A2953" t="s">
        <v>2018</v>
      </c>
      <c r="B2953" t="s">
        <v>2045</v>
      </c>
      <c r="C2953">
        <v>32</v>
      </c>
      <c r="D2953">
        <v>96</v>
      </c>
      <c r="E2953" t="s">
        <v>2053</v>
      </c>
      <c r="F2953">
        <v>6400</v>
      </c>
      <c r="G2953">
        <v>1</v>
      </c>
      <c r="H2953" t="s">
        <v>2054</v>
      </c>
    </row>
    <row r="2954" spans="1:8">
      <c r="A2954" t="s">
        <v>2018</v>
      </c>
      <c r="B2954" t="s">
        <v>2060</v>
      </c>
      <c r="C2954">
        <v>8</v>
      </c>
      <c r="D2954">
        <v>32</v>
      </c>
      <c r="E2954" t="s">
        <v>1622</v>
      </c>
      <c r="F2954">
        <v>3750</v>
      </c>
      <c r="G2954">
        <v>1</v>
      </c>
      <c r="H2954" t="s">
        <v>2062</v>
      </c>
    </row>
    <row r="2955" spans="1:8">
      <c r="A2955" t="s">
        <v>2018</v>
      </c>
      <c r="B2955" t="s">
        <v>2060</v>
      </c>
      <c r="C2955">
        <v>20</v>
      </c>
      <c r="D2955">
        <v>80</v>
      </c>
      <c r="E2955" t="s">
        <v>2065</v>
      </c>
      <c r="F2955">
        <v>6000</v>
      </c>
      <c r="G2955">
        <v>1</v>
      </c>
      <c r="H2955" t="s">
        <v>2066</v>
      </c>
    </row>
    <row r="2956" spans="1:8">
      <c r="A2956" t="s">
        <v>2018</v>
      </c>
      <c r="B2956" t="s">
        <v>2060</v>
      </c>
      <c r="C2956">
        <v>32</v>
      </c>
      <c r="D2956">
        <v>128</v>
      </c>
      <c r="E2956" t="s">
        <v>1630</v>
      </c>
      <c r="F2956">
        <v>8250</v>
      </c>
      <c r="G2956">
        <v>1</v>
      </c>
      <c r="H2956" t="s">
        <v>2067</v>
      </c>
    </row>
    <row r="2957" spans="1:8">
      <c r="A2957" t="s">
        <v>2018</v>
      </c>
      <c r="B2957" t="s">
        <v>2060</v>
      </c>
      <c r="C2957">
        <v>40</v>
      </c>
      <c r="D2957">
        <v>160</v>
      </c>
      <c r="E2957" t="s">
        <v>2068</v>
      </c>
      <c r="F2957">
        <v>12000</v>
      </c>
      <c r="G2957">
        <v>1</v>
      </c>
      <c r="H2957" t="s">
        <v>2069</v>
      </c>
    </row>
    <row r="2958" spans="1:8">
      <c r="A2958" t="s">
        <v>2018</v>
      </c>
      <c r="B2958" t="s">
        <v>2060</v>
      </c>
      <c r="C2958">
        <v>80</v>
      </c>
      <c r="D2958">
        <v>320</v>
      </c>
      <c r="E2958" t="s">
        <v>1719</v>
      </c>
      <c r="F2958">
        <v>24000</v>
      </c>
      <c r="G2958">
        <v>1</v>
      </c>
      <c r="H2958" t="s">
        <v>2070</v>
      </c>
    </row>
    <row r="2959" spans="1:8">
      <c r="A2959" t="s">
        <v>2018</v>
      </c>
      <c r="B2959" t="s">
        <v>2079</v>
      </c>
      <c r="C2959">
        <v>8</v>
      </c>
      <c r="D2959">
        <v>40</v>
      </c>
      <c r="E2959" t="s">
        <v>2058</v>
      </c>
      <c r="F2959">
        <v>9013.3700000000008</v>
      </c>
      <c r="G2959">
        <v>1</v>
      </c>
      <c r="H2959" t="s">
        <v>2080</v>
      </c>
    </row>
    <row r="2960" spans="1:8">
      <c r="A2960" t="s">
        <v>2018</v>
      </c>
      <c r="B2960" t="s">
        <v>2079</v>
      </c>
      <c r="C2960">
        <v>36</v>
      </c>
      <c r="D2960">
        <v>160</v>
      </c>
      <c r="E2960" t="s">
        <v>2083</v>
      </c>
      <c r="F2960">
        <v>36226</v>
      </c>
      <c r="G2960">
        <v>1</v>
      </c>
      <c r="H2960" t="s">
        <v>2084</v>
      </c>
    </row>
    <row r="2961" spans="1:8">
      <c r="A2961" t="s">
        <v>2018</v>
      </c>
      <c r="B2961" t="s">
        <v>2079</v>
      </c>
      <c r="C2961">
        <v>72</v>
      </c>
      <c r="D2961">
        <v>320</v>
      </c>
      <c r="E2961" t="s">
        <v>2085</v>
      </c>
      <c r="F2961">
        <v>72452</v>
      </c>
      <c r="G2961">
        <v>1</v>
      </c>
      <c r="H2961" t="s">
        <v>2086</v>
      </c>
    </row>
    <row r="2962" spans="1:8">
      <c r="A2962" t="s">
        <v>2018</v>
      </c>
      <c r="B2962" t="s">
        <v>2087</v>
      </c>
      <c r="C2962">
        <v>10</v>
      </c>
      <c r="D2962">
        <v>40</v>
      </c>
      <c r="E2962" t="s">
        <v>2063</v>
      </c>
      <c r="F2962">
        <v>10350</v>
      </c>
      <c r="G2962">
        <v>1</v>
      </c>
      <c r="H2962" t="s">
        <v>2088</v>
      </c>
    </row>
    <row r="2963" spans="1:8">
      <c r="A2963" t="s">
        <v>2018</v>
      </c>
      <c r="B2963" t="s">
        <v>2087</v>
      </c>
      <c r="C2963">
        <v>20</v>
      </c>
      <c r="D2963">
        <v>80</v>
      </c>
      <c r="E2963" t="s">
        <v>2065</v>
      </c>
      <c r="F2963">
        <v>20700</v>
      </c>
      <c r="G2963">
        <v>1</v>
      </c>
      <c r="H2963" t="s">
        <v>2089</v>
      </c>
    </row>
    <row r="2964" spans="1:8">
      <c r="A2964" t="s">
        <v>2018</v>
      </c>
      <c r="B2964" t="s">
        <v>2087</v>
      </c>
      <c r="C2964">
        <v>40</v>
      </c>
      <c r="D2964">
        <v>160</v>
      </c>
      <c r="E2964" t="s">
        <v>2068</v>
      </c>
      <c r="F2964">
        <v>41400</v>
      </c>
      <c r="G2964">
        <v>1</v>
      </c>
      <c r="H2964" t="s">
        <v>2090</v>
      </c>
    </row>
    <row r="2965" spans="1:8">
      <c r="A2965" t="s">
        <v>2018</v>
      </c>
      <c r="B2965" t="s">
        <v>2087</v>
      </c>
      <c r="C2965">
        <v>80</v>
      </c>
      <c r="D2965">
        <v>320</v>
      </c>
      <c r="E2965" t="s">
        <v>1719</v>
      </c>
      <c r="F2965">
        <v>82800</v>
      </c>
      <c r="G2965">
        <v>1</v>
      </c>
      <c r="H2965" t="s">
        <v>2091</v>
      </c>
    </row>
    <row r="2966" spans="1:8">
      <c r="A2966" t="s">
        <v>2037</v>
      </c>
      <c r="B2966" t="s">
        <v>1672</v>
      </c>
      <c r="C2966">
        <v>1</v>
      </c>
      <c r="D2966">
        <v>1</v>
      </c>
      <c r="E2966" t="s">
        <v>1607</v>
      </c>
      <c r="F2966">
        <v>112</v>
      </c>
      <c r="G2966">
        <v>1</v>
      </c>
      <c r="H2966" t="s">
        <v>2165</v>
      </c>
    </row>
    <row r="2967" spans="1:8">
      <c r="A2967" t="s">
        <v>2037</v>
      </c>
      <c r="B2967" t="s">
        <v>1672</v>
      </c>
      <c r="C2967">
        <v>1</v>
      </c>
      <c r="D2967">
        <v>2</v>
      </c>
      <c r="E2967" t="s">
        <v>1608</v>
      </c>
      <c r="F2967">
        <v>176</v>
      </c>
      <c r="G2967">
        <v>1</v>
      </c>
      <c r="H2967" t="s">
        <v>1673</v>
      </c>
    </row>
    <row r="2968" spans="1:8">
      <c r="A2968" t="s">
        <v>2037</v>
      </c>
      <c r="B2968" t="s">
        <v>1672</v>
      </c>
      <c r="C2968">
        <v>1</v>
      </c>
      <c r="D2968">
        <v>4</v>
      </c>
      <c r="E2968" t="s">
        <v>1610</v>
      </c>
      <c r="F2968">
        <v>290</v>
      </c>
      <c r="G2968">
        <v>1</v>
      </c>
      <c r="H2968" t="s">
        <v>1674</v>
      </c>
    </row>
    <row r="2969" spans="1:8">
      <c r="A2969" t="s">
        <v>2037</v>
      </c>
      <c r="B2969" t="s">
        <v>1672</v>
      </c>
      <c r="C2969">
        <v>2</v>
      </c>
      <c r="D2969">
        <v>4</v>
      </c>
      <c r="E2969" t="s">
        <v>1612</v>
      </c>
      <c r="F2969">
        <v>240</v>
      </c>
      <c r="G2969">
        <v>1</v>
      </c>
      <c r="H2969" t="s">
        <v>82</v>
      </c>
    </row>
    <row r="2970" spans="1:8">
      <c r="A2970" t="s">
        <v>2037</v>
      </c>
      <c r="B2970" t="s">
        <v>1672</v>
      </c>
      <c r="C2970">
        <v>2</v>
      </c>
      <c r="D2970">
        <v>8</v>
      </c>
      <c r="E2970" t="s">
        <v>1614</v>
      </c>
      <c r="F2970">
        <v>580</v>
      </c>
      <c r="G2970">
        <v>1</v>
      </c>
      <c r="H2970" t="s">
        <v>80</v>
      </c>
    </row>
    <row r="2971" spans="1:8">
      <c r="A2971" t="s">
        <v>2037</v>
      </c>
      <c r="B2971" t="s">
        <v>1672</v>
      </c>
      <c r="C2971">
        <v>4</v>
      </c>
      <c r="D2971">
        <v>8</v>
      </c>
      <c r="E2971" t="s">
        <v>1616</v>
      </c>
      <c r="F2971">
        <v>712</v>
      </c>
      <c r="G2971">
        <v>1</v>
      </c>
      <c r="H2971" t="s">
        <v>1675</v>
      </c>
    </row>
    <row r="2972" spans="1:8">
      <c r="A2972" t="s">
        <v>2037</v>
      </c>
      <c r="B2972" t="s">
        <v>1672</v>
      </c>
      <c r="C2972">
        <v>4</v>
      </c>
      <c r="D2972">
        <v>16</v>
      </c>
      <c r="E2972" t="s">
        <v>1618</v>
      </c>
      <c r="F2972">
        <v>1160</v>
      </c>
      <c r="G2972">
        <v>1</v>
      </c>
      <c r="H2972" t="s">
        <v>70</v>
      </c>
    </row>
    <row r="2973" spans="1:8">
      <c r="A2973" t="s">
        <v>2037</v>
      </c>
      <c r="B2973" t="s">
        <v>1672</v>
      </c>
      <c r="C2973">
        <v>8</v>
      </c>
      <c r="D2973">
        <v>16</v>
      </c>
      <c r="E2973" t="s">
        <v>1620</v>
      </c>
      <c r="F2973">
        <v>1424</v>
      </c>
      <c r="G2973">
        <v>1</v>
      </c>
      <c r="H2973" t="s">
        <v>1676</v>
      </c>
    </row>
    <row r="2974" spans="1:8">
      <c r="A2974" t="s">
        <v>2037</v>
      </c>
      <c r="B2974" t="s">
        <v>1672</v>
      </c>
      <c r="C2974">
        <v>8</v>
      </c>
      <c r="D2974">
        <v>32</v>
      </c>
      <c r="E2974" t="s">
        <v>1622</v>
      </c>
      <c r="F2974">
        <v>2320</v>
      </c>
      <c r="G2974">
        <v>1</v>
      </c>
      <c r="H2974" t="s">
        <v>1677</v>
      </c>
    </row>
    <row r="2975" spans="1:8">
      <c r="A2975" t="s">
        <v>2037</v>
      </c>
      <c r="B2975" t="s">
        <v>1672</v>
      </c>
      <c r="C2975">
        <v>16</v>
      </c>
      <c r="D2975">
        <v>32</v>
      </c>
      <c r="E2975" t="s">
        <v>1624</v>
      </c>
      <c r="F2975">
        <v>2848</v>
      </c>
      <c r="G2975">
        <v>1</v>
      </c>
      <c r="H2975" t="s">
        <v>1678</v>
      </c>
    </row>
    <row r="2976" spans="1:8">
      <c r="A2976" t="s">
        <v>2037</v>
      </c>
      <c r="B2976" t="s">
        <v>1672</v>
      </c>
      <c r="C2976">
        <v>16</v>
      </c>
      <c r="D2976">
        <v>64</v>
      </c>
      <c r="E2976" t="s">
        <v>1626</v>
      </c>
      <c r="F2976">
        <v>4640</v>
      </c>
      <c r="G2976">
        <v>1</v>
      </c>
      <c r="H2976" t="s">
        <v>1679</v>
      </c>
    </row>
    <row r="2977" spans="1:8">
      <c r="A2977" t="s">
        <v>2037</v>
      </c>
      <c r="B2977" t="s">
        <v>1672</v>
      </c>
      <c r="C2977">
        <v>24</v>
      </c>
      <c r="D2977">
        <v>48</v>
      </c>
      <c r="E2977" t="s">
        <v>1680</v>
      </c>
      <c r="F2977">
        <v>4272</v>
      </c>
      <c r="G2977">
        <v>1</v>
      </c>
      <c r="H2977" t="s">
        <v>1681</v>
      </c>
    </row>
    <row r="2978" spans="1:8">
      <c r="A2978" t="s">
        <v>2037</v>
      </c>
      <c r="B2978" t="s">
        <v>1672</v>
      </c>
      <c r="C2978">
        <v>24</v>
      </c>
      <c r="D2978">
        <v>96</v>
      </c>
      <c r="E2978" t="s">
        <v>1682</v>
      </c>
      <c r="F2978">
        <v>6960</v>
      </c>
      <c r="G2978">
        <v>1</v>
      </c>
      <c r="H2978" t="s">
        <v>1683</v>
      </c>
    </row>
    <row r="2979" spans="1:8">
      <c r="A2979" t="s">
        <v>2037</v>
      </c>
      <c r="B2979" t="s">
        <v>1672</v>
      </c>
      <c r="C2979">
        <v>32</v>
      </c>
      <c r="D2979">
        <v>64</v>
      </c>
      <c r="E2979" t="s">
        <v>1628</v>
      </c>
      <c r="F2979">
        <v>5696</v>
      </c>
      <c r="G2979">
        <v>1</v>
      </c>
      <c r="H2979" t="s">
        <v>1684</v>
      </c>
    </row>
    <row r="2980" spans="1:8">
      <c r="A2980" t="s">
        <v>2037</v>
      </c>
      <c r="B2980" t="s">
        <v>1672</v>
      </c>
      <c r="C2980">
        <v>32</v>
      </c>
      <c r="D2980">
        <v>128</v>
      </c>
      <c r="E2980" t="s">
        <v>1630</v>
      </c>
      <c r="F2980">
        <v>9280</v>
      </c>
      <c r="G2980">
        <v>1</v>
      </c>
      <c r="H2980" t="s">
        <v>1685</v>
      </c>
    </row>
    <row r="2981" spans="1:8">
      <c r="A2981" t="s">
        <v>2037</v>
      </c>
      <c r="B2981" t="s">
        <v>1672</v>
      </c>
      <c r="C2981">
        <v>48</v>
      </c>
      <c r="D2981">
        <v>96</v>
      </c>
      <c r="E2981" t="s">
        <v>1634</v>
      </c>
      <c r="F2981">
        <v>8544</v>
      </c>
      <c r="G2981">
        <v>1</v>
      </c>
      <c r="H2981" t="s">
        <v>1686</v>
      </c>
    </row>
    <row r="2982" spans="1:8">
      <c r="A2982" t="s">
        <v>2037</v>
      </c>
      <c r="B2982" t="s">
        <v>1672</v>
      </c>
      <c r="C2982">
        <v>48</v>
      </c>
      <c r="D2982">
        <v>192</v>
      </c>
      <c r="E2982" t="s">
        <v>1636</v>
      </c>
      <c r="F2982">
        <v>13920</v>
      </c>
      <c r="G2982">
        <v>1</v>
      </c>
      <c r="H2982" t="s">
        <v>1687</v>
      </c>
    </row>
    <row r="2983" spans="1:8">
      <c r="A2983" t="s">
        <v>2037</v>
      </c>
      <c r="B2983" t="s">
        <v>1672</v>
      </c>
      <c r="C2983">
        <v>64</v>
      </c>
      <c r="D2983">
        <v>256</v>
      </c>
      <c r="E2983" t="s">
        <v>1640</v>
      </c>
      <c r="F2983">
        <v>18560</v>
      </c>
      <c r="G2983">
        <v>1</v>
      </c>
      <c r="H2983" t="s">
        <v>1688</v>
      </c>
    </row>
    <row r="2984" spans="1:8">
      <c r="A2984" t="s">
        <v>2037</v>
      </c>
      <c r="B2984" t="s">
        <v>1782</v>
      </c>
      <c r="C2984">
        <v>1</v>
      </c>
      <c r="D2984">
        <v>1</v>
      </c>
      <c r="E2984" t="s">
        <v>1607</v>
      </c>
      <c r="F2984">
        <v>56</v>
      </c>
      <c r="G2984">
        <v>1</v>
      </c>
      <c r="H2984" t="s">
        <v>1783</v>
      </c>
    </row>
    <row r="2985" spans="1:8">
      <c r="A2985" t="s">
        <v>2037</v>
      </c>
      <c r="B2985" t="s">
        <v>1782</v>
      </c>
      <c r="C2985">
        <v>1</v>
      </c>
      <c r="D2985">
        <v>2</v>
      </c>
      <c r="E2985" t="s">
        <v>1608</v>
      </c>
      <c r="F2985">
        <v>112</v>
      </c>
      <c r="G2985">
        <v>1</v>
      </c>
      <c r="H2985" t="s">
        <v>1784</v>
      </c>
    </row>
    <row r="2986" spans="1:8">
      <c r="A2986" t="s">
        <v>2037</v>
      </c>
      <c r="B2986" t="s">
        <v>1782</v>
      </c>
      <c r="C2986">
        <v>1</v>
      </c>
      <c r="D2986">
        <v>4</v>
      </c>
      <c r="E2986" t="s">
        <v>1610</v>
      </c>
      <c r="F2986">
        <v>198</v>
      </c>
      <c r="G2986">
        <v>1</v>
      </c>
      <c r="H2986" t="s">
        <v>1785</v>
      </c>
    </row>
    <row r="2987" spans="1:8">
      <c r="A2987" t="s">
        <v>2037</v>
      </c>
      <c r="B2987" t="s">
        <v>1782</v>
      </c>
      <c r="C2987">
        <v>2</v>
      </c>
      <c r="D2987">
        <v>4</v>
      </c>
      <c r="E2987" t="s">
        <v>1612</v>
      </c>
      <c r="F2987">
        <v>224</v>
      </c>
      <c r="G2987">
        <v>1</v>
      </c>
      <c r="H2987" t="s">
        <v>1786</v>
      </c>
    </row>
    <row r="2988" spans="1:8">
      <c r="A2988" t="s">
        <v>2037</v>
      </c>
      <c r="B2988" t="s">
        <v>1782</v>
      </c>
      <c r="C2988">
        <v>2</v>
      </c>
      <c r="D2988">
        <v>8</v>
      </c>
      <c r="E2988" t="s">
        <v>1614</v>
      </c>
      <c r="F2988">
        <v>396</v>
      </c>
      <c r="G2988">
        <v>1</v>
      </c>
      <c r="H2988" t="s">
        <v>1787</v>
      </c>
    </row>
    <row r="2989" spans="1:8">
      <c r="A2989" t="s">
        <v>2037</v>
      </c>
      <c r="B2989" t="s">
        <v>1782</v>
      </c>
      <c r="C2989">
        <v>4</v>
      </c>
      <c r="D2989">
        <v>8</v>
      </c>
      <c r="E2989" t="s">
        <v>1616</v>
      </c>
      <c r="F2989">
        <v>528</v>
      </c>
      <c r="G2989">
        <v>1</v>
      </c>
      <c r="H2989" t="s">
        <v>1788</v>
      </c>
    </row>
    <row r="2990" spans="1:8">
      <c r="A2990" t="s">
        <v>2037</v>
      </c>
      <c r="B2990" t="s">
        <v>1782</v>
      </c>
      <c r="C2990">
        <v>4</v>
      </c>
      <c r="D2990">
        <v>16</v>
      </c>
      <c r="E2990" t="s">
        <v>1618</v>
      </c>
      <c r="F2990">
        <v>792</v>
      </c>
      <c r="G2990">
        <v>1</v>
      </c>
      <c r="H2990" t="s">
        <v>1789</v>
      </c>
    </row>
    <row r="2991" spans="1:8">
      <c r="A2991" t="s">
        <v>2037</v>
      </c>
      <c r="B2991" t="s">
        <v>1782</v>
      </c>
      <c r="C2991">
        <v>8</v>
      </c>
      <c r="D2991">
        <v>16</v>
      </c>
      <c r="E2991" t="s">
        <v>1620</v>
      </c>
      <c r="F2991">
        <v>1056</v>
      </c>
      <c r="G2991">
        <v>1</v>
      </c>
      <c r="H2991" t="s">
        <v>1790</v>
      </c>
    </row>
    <row r="2992" spans="1:8">
      <c r="A2992" t="s">
        <v>2037</v>
      </c>
      <c r="B2992" t="s">
        <v>1782</v>
      </c>
      <c r="C2992">
        <v>8</v>
      </c>
      <c r="D2992">
        <v>32</v>
      </c>
      <c r="E2992" t="s">
        <v>1622</v>
      </c>
      <c r="F2992">
        <v>1584</v>
      </c>
      <c r="G2992">
        <v>1</v>
      </c>
      <c r="H2992" t="s">
        <v>1791</v>
      </c>
    </row>
    <row r="2993" spans="1:8">
      <c r="A2993" t="s">
        <v>2037</v>
      </c>
      <c r="B2993" t="s">
        <v>1782</v>
      </c>
      <c r="C2993">
        <v>12</v>
      </c>
      <c r="D2993">
        <v>24</v>
      </c>
      <c r="E2993" t="s">
        <v>1769</v>
      </c>
      <c r="F2993">
        <v>1584</v>
      </c>
      <c r="G2993">
        <v>1</v>
      </c>
      <c r="H2993" t="s">
        <v>1792</v>
      </c>
    </row>
    <row r="2994" spans="1:8">
      <c r="A2994" t="s">
        <v>2037</v>
      </c>
      <c r="B2994" t="s">
        <v>1782</v>
      </c>
      <c r="C2994">
        <v>12</v>
      </c>
      <c r="D2994">
        <v>48</v>
      </c>
      <c r="E2994" t="s">
        <v>1793</v>
      </c>
      <c r="F2994">
        <v>2376</v>
      </c>
      <c r="G2994">
        <v>1</v>
      </c>
      <c r="H2994" t="s">
        <v>1794</v>
      </c>
    </row>
    <row r="2995" spans="1:8">
      <c r="A2995" t="s">
        <v>2037</v>
      </c>
      <c r="B2995" t="s">
        <v>1782</v>
      </c>
      <c r="C2995">
        <v>16</v>
      </c>
      <c r="D2995">
        <v>32</v>
      </c>
      <c r="E2995" t="s">
        <v>1624</v>
      </c>
      <c r="F2995">
        <v>2112</v>
      </c>
      <c r="G2995">
        <v>1</v>
      </c>
      <c r="H2995" t="s">
        <v>1795</v>
      </c>
    </row>
    <row r="2996" spans="1:8">
      <c r="A2996" t="s">
        <v>2037</v>
      </c>
      <c r="B2996" t="s">
        <v>1782</v>
      </c>
      <c r="C2996">
        <v>16</v>
      </c>
      <c r="D2996">
        <v>64</v>
      </c>
      <c r="E2996" t="s">
        <v>1626</v>
      </c>
      <c r="F2996">
        <v>3168</v>
      </c>
      <c r="G2996">
        <v>1</v>
      </c>
      <c r="H2996" t="s">
        <v>1796</v>
      </c>
    </row>
    <row r="2997" spans="1:8">
      <c r="A2997" t="s">
        <v>2037</v>
      </c>
      <c r="B2997" t="s">
        <v>1782</v>
      </c>
      <c r="C2997">
        <v>24</v>
      </c>
      <c r="D2997">
        <v>48</v>
      </c>
      <c r="E2997" t="s">
        <v>1680</v>
      </c>
      <c r="F2997">
        <v>3168</v>
      </c>
      <c r="G2997">
        <v>1</v>
      </c>
      <c r="H2997" t="s">
        <v>1797</v>
      </c>
    </row>
    <row r="2998" spans="1:8">
      <c r="A2998" t="s">
        <v>2037</v>
      </c>
      <c r="B2998" t="s">
        <v>1782</v>
      </c>
      <c r="C2998">
        <v>24</v>
      </c>
      <c r="D2998">
        <v>96</v>
      </c>
      <c r="E2998" t="s">
        <v>1682</v>
      </c>
      <c r="F2998">
        <v>4752</v>
      </c>
      <c r="G2998">
        <v>1</v>
      </c>
      <c r="H2998" t="s">
        <v>1798</v>
      </c>
    </row>
    <row r="2999" spans="1:8">
      <c r="A2999" t="s">
        <v>2037</v>
      </c>
      <c r="B2999" t="s">
        <v>1782</v>
      </c>
      <c r="C2999">
        <v>32</v>
      </c>
      <c r="D2999">
        <v>64</v>
      </c>
      <c r="E2999" t="s">
        <v>1628</v>
      </c>
      <c r="F2999">
        <v>4224</v>
      </c>
      <c r="G2999">
        <v>1</v>
      </c>
      <c r="H2999" t="s">
        <v>1799</v>
      </c>
    </row>
    <row r="3000" spans="1:8">
      <c r="A3000" t="s">
        <v>2037</v>
      </c>
      <c r="B3000" t="s">
        <v>1782</v>
      </c>
      <c r="C3000">
        <v>32</v>
      </c>
      <c r="D3000">
        <v>128</v>
      </c>
      <c r="E3000" t="s">
        <v>1630</v>
      </c>
      <c r="F3000">
        <v>6336</v>
      </c>
      <c r="G3000">
        <v>1</v>
      </c>
      <c r="H3000" t="s">
        <v>1800</v>
      </c>
    </row>
    <row r="3001" spans="1:8">
      <c r="A3001" t="s">
        <v>2037</v>
      </c>
      <c r="B3001" t="s">
        <v>1782</v>
      </c>
      <c r="C3001">
        <v>48</v>
      </c>
      <c r="D3001">
        <v>96</v>
      </c>
      <c r="E3001" t="s">
        <v>1634</v>
      </c>
      <c r="F3001">
        <v>6336</v>
      </c>
      <c r="G3001">
        <v>1</v>
      </c>
      <c r="H3001" t="s">
        <v>1802</v>
      </c>
    </row>
    <row r="3002" spans="1:8">
      <c r="A3002" t="s">
        <v>2037</v>
      </c>
      <c r="B3002" t="s">
        <v>1782</v>
      </c>
      <c r="C3002">
        <v>48</v>
      </c>
      <c r="D3002">
        <v>192</v>
      </c>
      <c r="E3002" t="s">
        <v>1636</v>
      </c>
      <c r="F3002">
        <v>9504</v>
      </c>
      <c r="G3002">
        <v>1</v>
      </c>
      <c r="H3002" t="s">
        <v>1803</v>
      </c>
    </row>
    <row r="3003" spans="1:8">
      <c r="A3003" t="s">
        <v>2037</v>
      </c>
      <c r="B3003" t="s">
        <v>1782</v>
      </c>
      <c r="C3003">
        <v>64</v>
      </c>
      <c r="D3003">
        <v>256</v>
      </c>
      <c r="E3003" t="s">
        <v>1640</v>
      </c>
      <c r="F3003">
        <v>12672</v>
      </c>
      <c r="G3003">
        <v>1</v>
      </c>
      <c r="H3003" t="s">
        <v>1804</v>
      </c>
    </row>
    <row r="3004" spans="1:8">
      <c r="A3004" t="s">
        <v>2037</v>
      </c>
      <c r="B3004" t="s">
        <v>1782</v>
      </c>
      <c r="C3004">
        <v>80</v>
      </c>
      <c r="D3004">
        <v>320</v>
      </c>
      <c r="E3004" t="s">
        <v>1719</v>
      </c>
      <c r="F3004">
        <v>15840</v>
      </c>
      <c r="G3004">
        <v>1</v>
      </c>
      <c r="H3004" t="s">
        <v>1805</v>
      </c>
    </row>
    <row r="3005" spans="1:8">
      <c r="A3005" t="s">
        <v>2037</v>
      </c>
      <c r="B3005" t="s">
        <v>1824</v>
      </c>
      <c r="C3005">
        <v>1</v>
      </c>
      <c r="D3005">
        <v>1</v>
      </c>
      <c r="E3005" t="s">
        <v>1607</v>
      </c>
      <c r="F3005">
        <v>54</v>
      </c>
      <c r="G3005">
        <v>1</v>
      </c>
      <c r="H3005" t="s">
        <v>1825</v>
      </c>
    </row>
    <row r="3006" spans="1:8">
      <c r="A3006" t="s">
        <v>2037</v>
      </c>
      <c r="B3006" t="s">
        <v>1824</v>
      </c>
      <c r="C3006">
        <v>1</v>
      </c>
      <c r="D3006">
        <v>2</v>
      </c>
      <c r="E3006" t="s">
        <v>1608</v>
      </c>
      <c r="F3006">
        <v>108</v>
      </c>
      <c r="G3006">
        <v>1</v>
      </c>
      <c r="H3006" t="s">
        <v>1826</v>
      </c>
    </row>
    <row r="3007" spans="1:8">
      <c r="A3007" t="s">
        <v>2037</v>
      </c>
      <c r="B3007" t="s">
        <v>1824</v>
      </c>
      <c r="C3007">
        <v>2</v>
      </c>
      <c r="D3007">
        <v>4</v>
      </c>
      <c r="E3007" t="s">
        <v>1612</v>
      </c>
      <c r="F3007">
        <v>216</v>
      </c>
      <c r="G3007">
        <v>1</v>
      </c>
      <c r="H3007" t="s">
        <v>1831</v>
      </c>
    </row>
    <row r="3008" spans="1:8">
      <c r="A3008" t="s">
        <v>2037</v>
      </c>
      <c r="B3008" t="s">
        <v>1824</v>
      </c>
      <c r="C3008">
        <v>2</v>
      </c>
      <c r="D3008">
        <v>8</v>
      </c>
      <c r="E3008" t="s">
        <v>1614</v>
      </c>
      <c r="F3008">
        <v>384</v>
      </c>
      <c r="G3008">
        <v>1</v>
      </c>
      <c r="H3008" t="s">
        <v>1832</v>
      </c>
    </row>
    <row r="3009" spans="1:8">
      <c r="A3009" t="s">
        <v>2037</v>
      </c>
      <c r="B3009" t="s">
        <v>1824</v>
      </c>
      <c r="C3009">
        <v>4</v>
      </c>
      <c r="D3009">
        <v>8</v>
      </c>
      <c r="E3009" t="s">
        <v>1616</v>
      </c>
      <c r="F3009">
        <v>512</v>
      </c>
      <c r="G3009">
        <v>1</v>
      </c>
      <c r="H3009" t="s">
        <v>1833</v>
      </c>
    </row>
    <row r="3010" spans="1:8">
      <c r="A3010" t="s">
        <v>2037</v>
      </c>
      <c r="B3010" t="s">
        <v>1824</v>
      </c>
      <c r="C3010">
        <v>4</v>
      </c>
      <c r="D3010">
        <v>16</v>
      </c>
      <c r="E3010" t="s">
        <v>1618</v>
      </c>
      <c r="F3010">
        <v>768</v>
      </c>
      <c r="G3010">
        <v>1</v>
      </c>
      <c r="H3010" t="s">
        <v>1834</v>
      </c>
    </row>
    <row r="3011" spans="1:8">
      <c r="A3011" t="s">
        <v>2037</v>
      </c>
      <c r="B3011" t="s">
        <v>1824</v>
      </c>
      <c r="C3011">
        <v>8</v>
      </c>
      <c r="D3011">
        <v>16</v>
      </c>
      <c r="E3011" t="s">
        <v>1620</v>
      </c>
      <c r="F3011">
        <v>1024</v>
      </c>
      <c r="G3011">
        <v>1</v>
      </c>
      <c r="H3011" t="s">
        <v>1835</v>
      </c>
    </row>
    <row r="3012" spans="1:8">
      <c r="A3012" t="s">
        <v>2037</v>
      </c>
      <c r="B3012" t="s">
        <v>1824</v>
      </c>
      <c r="C3012">
        <v>8</v>
      </c>
      <c r="D3012">
        <v>32</v>
      </c>
      <c r="E3012" t="s">
        <v>1622</v>
      </c>
      <c r="F3012">
        <v>1536</v>
      </c>
      <c r="G3012">
        <v>1</v>
      </c>
      <c r="H3012" t="s">
        <v>1836</v>
      </c>
    </row>
    <row r="3013" spans="1:8">
      <c r="A3013" t="s">
        <v>2037</v>
      </c>
      <c r="B3013" t="s">
        <v>1824</v>
      </c>
      <c r="C3013">
        <v>12</v>
      </c>
      <c r="D3013">
        <v>24</v>
      </c>
      <c r="E3013" t="s">
        <v>1769</v>
      </c>
      <c r="F3013">
        <v>1536</v>
      </c>
      <c r="G3013">
        <v>1</v>
      </c>
      <c r="H3013" t="s">
        <v>1837</v>
      </c>
    </row>
    <row r="3014" spans="1:8">
      <c r="A3014" t="s">
        <v>2037</v>
      </c>
      <c r="B3014" t="s">
        <v>1824</v>
      </c>
      <c r="C3014">
        <v>12</v>
      </c>
      <c r="D3014">
        <v>48</v>
      </c>
      <c r="E3014" t="s">
        <v>1793</v>
      </c>
      <c r="F3014">
        <v>2304</v>
      </c>
      <c r="G3014">
        <v>1</v>
      </c>
      <c r="H3014" t="s">
        <v>1838</v>
      </c>
    </row>
    <row r="3015" spans="1:8">
      <c r="A3015" t="s">
        <v>2037</v>
      </c>
      <c r="B3015" t="s">
        <v>1824</v>
      </c>
      <c r="C3015">
        <v>16</v>
      </c>
      <c r="D3015">
        <v>32</v>
      </c>
      <c r="E3015" t="s">
        <v>1624</v>
      </c>
      <c r="F3015">
        <v>2048</v>
      </c>
      <c r="G3015">
        <v>1</v>
      </c>
      <c r="H3015" t="s">
        <v>1839</v>
      </c>
    </row>
    <row r="3016" spans="1:8">
      <c r="A3016" t="s">
        <v>2037</v>
      </c>
      <c r="B3016" t="s">
        <v>1824</v>
      </c>
      <c r="C3016">
        <v>16</v>
      </c>
      <c r="D3016">
        <v>64</v>
      </c>
      <c r="E3016" t="s">
        <v>1626</v>
      </c>
      <c r="F3016">
        <v>3072</v>
      </c>
      <c r="G3016">
        <v>1</v>
      </c>
      <c r="H3016" t="s">
        <v>1840</v>
      </c>
    </row>
    <row r="3017" spans="1:8">
      <c r="A3017" t="s">
        <v>2037</v>
      </c>
      <c r="B3017" t="s">
        <v>1824</v>
      </c>
      <c r="C3017">
        <v>24</v>
      </c>
      <c r="D3017">
        <v>48</v>
      </c>
      <c r="E3017" t="s">
        <v>1680</v>
      </c>
      <c r="F3017">
        <v>3072</v>
      </c>
      <c r="G3017">
        <v>1</v>
      </c>
      <c r="H3017" t="s">
        <v>1841</v>
      </c>
    </row>
    <row r="3018" spans="1:8">
      <c r="A3018" t="s">
        <v>2037</v>
      </c>
      <c r="B3018" t="s">
        <v>1824</v>
      </c>
      <c r="C3018">
        <v>24</v>
      </c>
      <c r="D3018">
        <v>96</v>
      </c>
      <c r="E3018" t="s">
        <v>1682</v>
      </c>
      <c r="F3018">
        <v>4608</v>
      </c>
      <c r="G3018">
        <v>1</v>
      </c>
      <c r="H3018" t="s">
        <v>1842</v>
      </c>
    </row>
    <row r="3019" spans="1:8">
      <c r="A3019" t="s">
        <v>2037</v>
      </c>
      <c r="B3019" t="s">
        <v>1824</v>
      </c>
      <c r="C3019">
        <v>32</v>
      </c>
      <c r="D3019">
        <v>64</v>
      </c>
      <c r="E3019" t="s">
        <v>1628</v>
      </c>
      <c r="F3019">
        <v>4096</v>
      </c>
      <c r="G3019">
        <v>1</v>
      </c>
      <c r="H3019" t="s">
        <v>1843</v>
      </c>
    </row>
    <row r="3020" spans="1:8">
      <c r="A3020" t="s">
        <v>2037</v>
      </c>
      <c r="B3020" t="s">
        <v>1824</v>
      </c>
      <c r="C3020">
        <v>32</v>
      </c>
      <c r="D3020">
        <v>128</v>
      </c>
      <c r="E3020" t="s">
        <v>1630</v>
      </c>
      <c r="F3020">
        <v>6144</v>
      </c>
      <c r="G3020">
        <v>1</v>
      </c>
      <c r="H3020" t="s">
        <v>1844</v>
      </c>
    </row>
    <row r="3021" spans="1:8">
      <c r="A3021" t="s">
        <v>2037</v>
      </c>
      <c r="B3021" t="s">
        <v>1824</v>
      </c>
      <c r="C3021">
        <v>56</v>
      </c>
      <c r="D3021">
        <v>224</v>
      </c>
      <c r="E3021" t="s">
        <v>1845</v>
      </c>
      <c r="F3021">
        <v>10752</v>
      </c>
      <c r="G3021">
        <v>1</v>
      </c>
      <c r="H3021" t="s">
        <v>1846</v>
      </c>
    </row>
    <row r="3022" spans="1:8">
      <c r="A3022" t="s">
        <v>2037</v>
      </c>
      <c r="B3022" t="s">
        <v>1914</v>
      </c>
      <c r="C3022">
        <v>1</v>
      </c>
      <c r="D3022">
        <v>8</v>
      </c>
      <c r="E3022" t="s">
        <v>1887</v>
      </c>
      <c r="F3022">
        <v>242</v>
      </c>
      <c r="G3022">
        <v>1</v>
      </c>
      <c r="H3022" t="s">
        <v>1915</v>
      </c>
    </row>
    <row r="3023" spans="1:8">
      <c r="A3023" t="s">
        <v>2037</v>
      </c>
      <c r="B3023" t="s">
        <v>1914</v>
      </c>
      <c r="C3023">
        <v>2</v>
      </c>
      <c r="D3023">
        <v>16</v>
      </c>
      <c r="E3023" t="s">
        <v>1916</v>
      </c>
      <c r="F3023">
        <v>484</v>
      </c>
      <c r="G3023">
        <v>1</v>
      </c>
      <c r="H3023" t="s">
        <v>1917</v>
      </c>
    </row>
    <row r="3024" spans="1:8">
      <c r="A3024" t="s">
        <v>2037</v>
      </c>
      <c r="B3024" t="s">
        <v>1914</v>
      </c>
      <c r="C3024">
        <v>4</v>
      </c>
      <c r="D3024">
        <v>32</v>
      </c>
      <c r="E3024" t="s">
        <v>1891</v>
      </c>
      <c r="F3024">
        <v>968</v>
      </c>
      <c r="G3024">
        <v>1</v>
      </c>
      <c r="H3024" t="s">
        <v>1918</v>
      </c>
    </row>
    <row r="3025" spans="1:8">
      <c r="A3025" t="s">
        <v>2037</v>
      </c>
      <c r="B3025" t="s">
        <v>1914</v>
      </c>
      <c r="C3025">
        <v>8</v>
      </c>
      <c r="D3025">
        <v>64</v>
      </c>
      <c r="E3025" t="s">
        <v>1893</v>
      </c>
      <c r="F3025">
        <v>1936</v>
      </c>
      <c r="G3025">
        <v>1</v>
      </c>
      <c r="H3025" t="s">
        <v>1919</v>
      </c>
    </row>
    <row r="3026" spans="1:8">
      <c r="A3026" t="s">
        <v>2037</v>
      </c>
      <c r="B3026" t="s">
        <v>1914</v>
      </c>
      <c r="C3026">
        <v>12</v>
      </c>
      <c r="D3026">
        <v>96</v>
      </c>
      <c r="E3026" t="s">
        <v>1920</v>
      </c>
      <c r="F3026">
        <v>2904</v>
      </c>
      <c r="G3026">
        <v>1</v>
      </c>
      <c r="H3026" t="s">
        <v>1921</v>
      </c>
    </row>
    <row r="3027" spans="1:8">
      <c r="A3027" t="s">
        <v>2037</v>
      </c>
      <c r="B3027" t="s">
        <v>1914</v>
      </c>
      <c r="C3027">
        <v>16</v>
      </c>
      <c r="D3027">
        <v>128</v>
      </c>
      <c r="E3027" t="s">
        <v>1895</v>
      </c>
      <c r="F3027">
        <v>3872</v>
      </c>
      <c r="G3027">
        <v>1</v>
      </c>
      <c r="H3027" t="s">
        <v>1922</v>
      </c>
    </row>
    <row r="3028" spans="1:8">
      <c r="A3028" t="s">
        <v>2037</v>
      </c>
      <c r="B3028" t="s">
        <v>1914</v>
      </c>
      <c r="C3028">
        <v>24</v>
      </c>
      <c r="D3028">
        <v>192</v>
      </c>
      <c r="E3028" t="s">
        <v>1965</v>
      </c>
      <c r="F3028">
        <v>5808</v>
      </c>
      <c r="G3028">
        <v>1</v>
      </c>
      <c r="H3028" t="s">
        <v>2190</v>
      </c>
    </row>
    <row r="3029" spans="1:8">
      <c r="A3029" t="s">
        <v>2037</v>
      </c>
      <c r="B3029" t="s">
        <v>1914</v>
      </c>
      <c r="C3029">
        <v>32</v>
      </c>
      <c r="D3029">
        <v>256</v>
      </c>
      <c r="E3029" t="s">
        <v>1897</v>
      </c>
      <c r="F3029">
        <v>7744</v>
      </c>
      <c r="G3029">
        <v>1</v>
      </c>
      <c r="H3029" t="s">
        <v>1924</v>
      </c>
    </row>
    <row r="3030" spans="1:8">
      <c r="A3030" t="s">
        <v>2037</v>
      </c>
      <c r="B3030" t="s">
        <v>1914</v>
      </c>
      <c r="C3030">
        <v>64</v>
      </c>
      <c r="D3030">
        <v>512</v>
      </c>
      <c r="E3030" t="s">
        <v>1901</v>
      </c>
      <c r="F3030">
        <v>15488</v>
      </c>
      <c r="G3030">
        <v>1</v>
      </c>
      <c r="H3030" t="s">
        <v>1925</v>
      </c>
    </row>
    <row r="3031" spans="1:8">
      <c r="A3031" t="s">
        <v>2037</v>
      </c>
      <c r="B3031" t="s">
        <v>1914</v>
      </c>
      <c r="C3031">
        <v>84</v>
      </c>
      <c r="D3031">
        <v>700</v>
      </c>
      <c r="E3031" t="s">
        <v>2191</v>
      </c>
      <c r="F3031">
        <v>20944</v>
      </c>
      <c r="G3031">
        <v>1</v>
      </c>
      <c r="H3031" t="s">
        <v>2192</v>
      </c>
    </row>
    <row r="3032" spans="1:8">
      <c r="A3032" t="s">
        <v>2037</v>
      </c>
      <c r="B3032" t="s">
        <v>1957</v>
      </c>
      <c r="C3032">
        <v>1</v>
      </c>
      <c r="D3032">
        <v>8</v>
      </c>
      <c r="E3032" t="s">
        <v>1887</v>
      </c>
      <c r="F3032">
        <v>267.66000000000003</v>
      </c>
      <c r="G3032">
        <v>1</v>
      </c>
      <c r="H3032" t="s">
        <v>1958</v>
      </c>
    </row>
    <row r="3033" spans="1:8">
      <c r="A3033" t="s">
        <v>2037</v>
      </c>
      <c r="B3033" t="s">
        <v>1957</v>
      </c>
      <c r="C3033">
        <v>2</v>
      </c>
      <c r="D3033">
        <v>16</v>
      </c>
      <c r="E3033" t="s">
        <v>1916</v>
      </c>
      <c r="F3033">
        <v>535.33000000000004</v>
      </c>
      <c r="G3033">
        <v>1</v>
      </c>
      <c r="H3033" t="s">
        <v>1959</v>
      </c>
    </row>
    <row r="3034" spans="1:8">
      <c r="A3034" t="s">
        <v>2037</v>
      </c>
      <c r="B3034" t="s">
        <v>1957</v>
      </c>
      <c r="C3034">
        <v>4</v>
      </c>
      <c r="D3034">
        <v>32</v>
      </c>
      <c r="E3034" t="s">
        <v>1891</v>
      </c>
      <c r="F3034">
        <v>1070.6600000000001</v>
      </c>
      <c r="G3034">
        <v>1</v>
      </c>
      <c r="H3034" t="s">
        <v>1961</v>
      </c>
    </row>
    <row r="3035" spans="1:8">
      <c r="A3035" t="s">
        <v>2037</v>
      </c>
      <c r="B3035" t="s">
        <v>1957</v>
      </c>
      <c r="C3035">
        <v>8</v>
      </c>
      <c r="D3035">
        <v>64</v>
      </c>
      <c r="E3035" t="s">
        <v>1893</v>
      </c>
      <c r="F3035">
        <v>2141.31</v>
      </c>
      <c r="G3035">
        <v>1</v>
      </c>
      <c r="H3035" t="s">
        <v>1962</v>
      </c>
    </row>
    <row r="3036" spans="1:8">
      <c r="A3036" t="s">
        <v>2037</v>
      </c>
      <c r="B3036" t="s">
        <v>1957</v>
      </c>
      <c r="C3036">
        <v>12</v>
      </c>
      <c r="D3036">
        <v>96</v>
      </c>
      <c r="E3036" t="s">
        <v>1920</v>
      </c>
      <c r="F3036">
        <v>3211.97</v>
      </c>
      <c r="G3036">
        <v>1</v>
      </c>
      <c r="H3036" t="s">
        <v>1963</v>
      </c>
    </row>
    <row r="3037" spans="1:8">
      <c r="A3037" t="s">
        <v>2037</v>
      </c>
      <c r="B3037" t="s">
        <v>1957</v>
      </c>
      <c r="C3037">
        <v>16</v>
      </c>
      <c r="D3037">
        <v>128</v>
      </c>
      <c r="E3037" t="s">
        <v>1895</v>
      </c>
      <c r="F3037">
        <v>4282.62</v>
      </c>
      <c r="G3037">
        <v>1</v>
      </c>
      <c r="H3037" t="s">
        <v>1964</v>
      </c>
    </row>
    <row r="3038" spans="1:8">
      <c r="A3038" t="s">
        <v>2037</v>
      </c>
      <c r="B3038" t="s">
        <v>1957</v>
      </c>
      <c r="C3038">
        <v>16</v>
      </c>
      <c r="D3038">
        <v>192</v>
      </c>
      <c r="E3038" t="s">
        <v>1936</v>
      </c>
      <c r="F3038">
        <v>5839.94</v>
      </c>
      <c r="G3038">
        <v>1</v>
      </c>
      <c r="H3038" t="s">
        <v>2201</v>
      </c>
    </row>
    <row r="3039" spans="1:8">
      <c r="A3039" t="s">
        <v>2037</v>
      </c>
      <c r="B3039" t="s">
        <v>1957</v>
      </c>
      <c r="C3039">
        <v>24</v>
      </c>
      <c r="D3039">
        <v>192</v>
      </c>
      <c r="E3039" t="s">
        <v>1965</v>
      </c>
      <c r="F3039">
        <v>6423.94</v>
      </c>
      <c r="G3039">
        <v>1</v>
      </c>
      <c r="H3039" t="s">
        <v>1966</v>
      </c>
    </row>
    <row r="3040" spans="1:8">
      <c r="A3040" t="s">
        <v>2037</v>
      </c>
      <c r="B3040" t="s">
        <v>1957</v>
      </c>
      <c r="C3040">
        <v>32</v>
      </c>
      <c r="D3040">
        <v>256</v>
      </c>
      <c r="E3040" t="s">
        <v>1897</v>
      </c>
      <c r="F3040">
        <v>8565.25</v>
      </c>
      <c r="G3040">
        <v>1</v>
      </c>
      <c r="H3040" t="s">
        <v>1967</v>
      </c>
    </row>
    <row r="3041" spans="1:8">
      <c r="A3041" t="s">
        <v>2037</v>
      </c>
      <c r="B3041" t="s">
        <v>1957</v>
      </c>
      <c r="C3041">
        <v>48</v>
      </c>
      <c r="D3041">
        <v>384</v>
      </c>
      <c r="E3041" t="s">
        <v>1912</v>
      </c>
      <c r="F3041">
        <v>12847.87</v>
      </c>
      <c r="G3041">
        <v>1</v>
      </c>
      <c r="H3041" t="s">
        <v>1968</v>
      </c>
    </row>
    <row r="3042" spans="1:8">
      <c r="A3042" t="s">
        <v>2037</v>
      </c>
      <c r="B3042" t="s">
        <v>1957</v>
      </c>
      <c r="C3042">
        <v>56</v>
      </c>
      <c r="D3042">
        <v>448</v>
      </c>
      <c r="E3042" t="s">
        <v>1969</v>
      </c>
      <c r="F3042">
        <v>14989.18</v>
      </c>
      <c r="G3042">
        <v>1</v>
      </c>
      <c r="H3042" t="s">
        <v>1970</v>
      </c>
    </row>
    <row r="3043" spans="1:8">
      <c r="A3043" t="s">
        <v>2037</v>
      </c>
      <c r="B3043" t="s">
        <v>2014</v>
      </c>
      <c r="C3043">
        <v>4</v>
      </c>
      <c r="D3043">
        <v>8</v>
      </c>
      <c r="E3043" t="s">
        <v>1616</v>
      </c>
      <c r="F3043">
        <v>608</v>
      </c>
      <c r="G3043">
        <v>1</v>
      </c>
      <c r="H3043" t="s">
        <v>2015</v>
      </c>
    </row>
    <row r="3044" spans="1:8">
      <c r="A3044" t="s">
        <v>2037</v>
      </c>
      <c r="B3044" t="s">
        <v>2014</v>
      </c>
      <c r="C3044">
        <v>4</v>
      </c>
      <c r="D3044">
        <v>16</v>
      </c>
      <c r="E3044" t="s">
        <v>1618</v>
      </c>
      <c r="F3044">
        <v>912</v>
      </c>
      <c r="G3044">
        <v>1</v>
      </c>
      <c r="H3044" t="s">
        <v>2016</v>
      </c>
    </row>
    <row r="3045" spans="1:8">
      <c r="A3045" t="s">
        <v>2037</v>
      </c>
      <c r="B3045" t="s">
        <v>2014</v>
      </c>
      <c r="C3045">
        <v>8</v>
      </c>
      <c r="D3045">
        <v>16</v>
      </c>
      <c r="E3045" t="s">
        <v>1620</v>
      </c>
      <c r="F3045">
        <v>1216</v>
      </c>
      <c r="G3045">
        <v>1</v>
      </c>
      <c r="H3045" t="s">
        <v>2017</v>
      </c>
    </row>
    <row r="3046" spans="1:8">
      <c r="A3046" t="s">
        <v>2037</v>
      </c>
      <c r="B3046" t="s">
        <v>2014</v>
      </c>
      <c r="C3046">
        <v>8</v>
      </c>
      <c r="D3046">
        <v>32</v>
      </c>
      <c r="E3046" t="s">
        <v>1622</v>
      </c>
      <c r="F3046">
        <v>1824</v>
      </c>
      <c r="G3046">
        <v>1</v>
      </c>
      <c r="H3046" t="s">
        <v>2019</v>
      </c>
    </row>
    <row r="3047" spans="1:8">
      <c r="A3047" t="s">
        <v>2037</v>
      </c>
      <c r="B3047" t="s">
        <v>2014</v>
      </c>
      <c r="C3047">
        <v>16</v>
      </c>
      <c r="D3047">
        <v>64</v>
      </c>
      <c r="E3047" t="s">
        <v>1626</v>
      </c>
      <c r="F3047">
        <v>3648</v>
      </c>
      <c r="G3047">
        <v>1</v>
      </c>
      <c r="H3047" t="s">
        <v>2021</v>
      </c>
    </row>
    <row r="3048" spans="1:8">
      <c r="A3048" t="s">
        <v>2037</v>
      </c>
      <c r="B3048" t="s">
        <v>2014</v>
      </c>
      <c r="C3048">
        <v>32</v>
      </c>
      <c r="D3048">
        <v>174</v>
      </c>
      <c r="E3048" t="s">
        <v>2022</v>
      </c>
      <c r="F3048">
        <v>9044</v>
      </c>
      <c r="G3048">
        <v>1</v>
      </c>
      <c r="H3048" t="s">
        <v>2023</v>
      </c>
    </row>
    <row r="3049" spans="1:8">
      <c r="A3049" t="s">
        <v>2037</v>
      </c>
      <c r="B3049" t="s">
        <v>2014</v>
      </c>
      <c r="C3049">
        <v>32</v>
      </c>
      <c r="D3049">
        <v>256</v>
      </c>
      <c r="E3049" t="s">
        <v>1897</v>
      </c>
      <c r="F3049">
        <v>12160</v>
      </c>
      <c r="G3049">
        <v>1</v>
      </c>
      <c r="H3049" t="s">
        <v>2203</v>
      </c>
    </row>
    <row r="3050" spans="1:8">
      <c r="A3050" t="s">
        <v>2037</v>
      </c>
      <c r="B3050" t="s">
        <v>2014</v>
      </c>
      <c r="C3050">
        <v>64</v>
      </c>
      <c r="D3050">
        <v>256</v>
      </c>
      <c r="E3050" t="s">
        <v>1640</v>
      </c>
      <c r="F3050">
        <v>14592</v>
      </c>
      <c r="G3050">
        <v>1</v>
      </c>
      <c r="H3050" t="s">
        <v>2204</v>
      </c>
    </row>
    <row r="3051" spans="1:8">
      <c r="A3051" t="s">
        <v>2037</v>
      </c>
      <c r="B3051" t="s">
        <v>2014</v>
      </c>
      <c r="C3051">
        <v>64</v>
      </c>
      <c r="D3051">
        <v>348</v>
      </c>
      <c r="E3051" t="s">
        <v>2024</v>
      </c>
      <c r="F3051">
        <v>18088</v>
      </c>
      <c r="G3051">
        <v>1</v>
      </c>
      <c r="H3051" t="s">
        <v>2025</v>
      </c>
    </row>
    <row r="3052" spans="1:8">
      <c r="A3052" t="s">
        <v>2037</v>
      </c>
      <c r="B3052" t="s">
        <v>2035</v>
      </c>
      <c r="C3052">
        <v>2</v>
      </c>
      <c r="D3052">
        <v>4</v>
      </c>
      <c r="E3052" t="s">
        <v>1612</v>
      </c>
      <c r="F3052">
        <v>304</v>
      </c>
      <c r="G3052">
        <v>1</v>
      </c>
      <c r="H3052" t="s">
        <v>2177</v>
      </c>
    </row>
    <row r="3053" spans="1:8">
      <c r="A3053" t="s">
        <v>2037</v>
      </c>
      <c r="B3053" t="s">
        <v>2035</v>
      </c>
      <c r="C3053">
        <v>4</v>
      </c>
      <c r="D3053">
        <v>8</v>
      </c>
      <c r="E3053" t="s">
        <v>1616</v>
      </c>
      <c r="F3053">
        <v>608</v>
      </c>
      <c r="G3053">
        <v>1</v>
      </c>
      <c r="H3053" t="s">
        <v>2036</v>
      </c>
    </row>
    <row r="3054" spans="1:8">
      <c r="A3054" t="s">
        <v>2037</v>
      </c>
      <c r="B3054" t="s">
        <v>2035</v>
      </c>
      <c r="C3054">
        <v>4</v>
      </c>
      <c r="D3054">
        <v>16</v>
      </c>
      <c r="E3054" t="s">
        <v>1618</v>
      </c>
      <c r="F3054">
        <v>912</v>
      </c>
      <c r="G3054">
        <v>1</v>
      </c>
      <c r="H3054" t="s">
        <v>2038</v>
      </c>
    </row>
    <row r="3055" spans="1:8">
      <c r="A3055" t="s">
        <v>2037</v>
      </c>
      <c r="B3055" t="s">
        <v>2035</v>
      </c>
      <c r="C3055">
        <v>8</v>
      </c>
      <c r="D3055">
        <v>16</v>
      </c>
      <c r="E3055" t="s">
        <v>1620</v>
      </c>
      <c r="F3055">
        <v>1216</v>
      </c>
      <c r="G3055">
        <v>1</v>
      </c>
      <c r="H3055" t="s">
        <v>2039</v>
      </c>
    </row>
    <row r="3056" spans="1:8">
      <c r="A3056" t="s">
        <v>2037</v>
      </c>
      <c r="B3056" t="s">
        <v>2035</v>
      </c>
      <c r="C3056">
        <v>8</v>
      </c>
      <c r="D3056">
        <v>32</v>
      </c>
      <c r="E3056" t="s">
        <v>1622</v>
      </c>
      <c r="F3056">
        <v>1824</v>
      </c>
      <c r="G3056">
        <v>1</v>
      </c>
      <c r="H3056" t="s">
        <v>2040</v>
      </c>
    </row>
    <row r="3057" spans="1:8">
      <c r="A3057" t="s">
        <v>2037</v>
      </c>
      <c r="B3057" t="s">
        <v>2035</v>
      </c>
      <c r="C3057">
        <v>16</v>
      </c>
      <c r="D3057">
        <v>32</v>
      </c>
      <c r="E3057" t="s">
        <v>1624</v>
      </c>
      <c r="F3057">
        <v>2432</v>
      </c>
      <c r="G3057">
        <v>1</v>
      </c>
      <c r="H3057" t="s">
        <v>2041</v>
      </c>
    </row>
    <row r="3058" spans="1:8">
      <c r="A3058" t="s">
        <v>2037</v>
      </c>
      <c r="B3058" t="s">
        <v>2035</v>
      </c>
      <c r="C3058">
        <v>16</v>
      </c>
      <c r="D3058">
        <v>64</v>
      </c>
      <c r="E3058" t="s">
        <v>1626</v>
      </c>
      <c r="F3058">
        <v>3648</v>
      </c>
      <c r="G3058">
        <v>1</v>
      </c>
      <c r="H3058" t="s">
        <v>2042</v>
      </c>
    </row>
    <row r="3059" spans="1:8">
      <c r="A3059" t="s">
        <v>2037</v>
      </c>
      <c r="B3059" t="s">
        <v>2035</v>
      </c>
      <c r="C3059">
        <v>32</v>
      </c>
      <c r="D3059">
        <v>64</v>
      </c>
      <c r="E3059" t="s">
        <v>1628</v>
      </c>
      <c r="F3059">
        <v>4864</v>
      </c>
      <c r="G3059">
        <v>1</v>
      </c>
      <c r="H3059" t="s">
        <v>2043</v>
      </c>
    </row>
    <row r="3060" spans="1:8">
      <c r="A3060" t="s">
        <v>2037</v>
      </c>
      <c r="B3060" t="s">
        <v>2035</v>
      </c>
      <c r="C3060">
        <v>32</v>
      </c>
      <c r="D3060">
        <v>128</v>
      </c>
      <c r="E3060" t="s">
        <v>1630</v>
      </c>
      <c r="F3060">
        <v>7296</v>
      </c>
      <c r="G3060">
        <v>1</v>
      </c>
      <c r="H3060" t="s">
        <v>2044</v>
      </c>
    </row>
    <row r="3061" spans="1:8">
      <c r="A3061" t="s">
        <v>2037</v>
      </c>
      <c r="B3061" t="s">
        <v>2035</v>
      </c>
      <c r="C3061">
        <v>48</v>
      </c>
      <c r="D3061">
        <v>160</v>
      </c>
      <c r="E3061" t="s">
        <v>2205</v>
      </c>
      <c r="F3061">
        <v>9728</v>
      </c>
      <c r="G3061">
        <v>1</v>
      </c>
      <c r="H3061" t="s">
        <v>2206</v>
      </c>
    </row>
    <row r="3062" spans="1:8">
      <c r="A3062" t="s">
        <v>2037</v>
      </c>
      <c r="B3062" t="s">
        <v>2060</v>
      </c>
      <c r="C3062">
        <v>8</v>
      </c>
      <c r="D3062">
        <v>32</v>
      </c>
      <c r="E3062" t="s">
        <v>1622</v>
      </c>
      <c r="F3062">
        <v>2968.85</v>
      </c>
      <c r="G3062">
        <v>1</v>
      </c>
      <c r="H3062" t="s">
        <v>2062</v>
      </c>
    </row>
    <row r="3063" spans="1:8">
      <c r="A3063" t="s">
        <v>2037</v>
      </c>
      <c r="B3063" t="s">
        <v>2060</v>
      </c>
      <c r="C3063">
        <v>20</v>
      </c>
      <c r="D3063">
        <v>80</v>
      </c>
      <c r="E3063" t="s">
        <v>2065</v>
      </c>
      <c r="F3063">
        <v>4750.25</v>
      </c>
      <c r="G3063">
        <v>1</v>
      </c>
      <c r="H3063" t="s">
        <v>2066</v>
      </c>
    </row>
    <row r="3064" spans="1:8">
      <c r="A3064" t="s">
        <v>2037</v>
      </c>
      <c r="B3064" t="s">
        <v>2060</v>
      </c>
      <c r="C3064">
        <v>32</v>
      </c>
      <c r="D3064">
        <v>128</v>
      </c>
      <c r="E3064" t="s">
        <v>1630</v>
      </c>
      <c r="F3064">
        <v>6531.65</v>
      </c>
      <c r="G3064">
        <v>1</v>
      </c>
      <c r="H3064" t="s">
        <v>2067</v>
      </c>
    </row>
    <row r="3065" spans="1:8">
      <c r="A3065" t="s">
        <v>2037</v>
      </c>
      <c r="B3065" t="s">
        <v>2060</v>
      </c>
      <c r="C3065">
        <v>40</v>
      </c>
      <c r="D3065">
        <v>160</v>
      </c>
      <c r="E3065" t="s">
        <v>2068</v>
      </c>
      <c r="F3065">
        <v>9500.5</v>
      </c>
      <c r="G3065">
        <v>1</v>
      </c>
      <c r="H3065" t="s">
        <v>2069</v>
      </c>
    </row>
    <row r="3066" spans="1:8">
      <c r="A3066" t="s">
        <v>2037</v>
      </c>
      <c r="B3066" t="s">
        <v>2060</v>
      </c>
      <c r="C3066">
        <v>80</v>
      </c>
      <c r="D3066">
        <v>320</v>
      </c>
      <c r="E3066" t="s">
        <v>1719</v>
      </c>
      <c r="F3066">
        <v>19001</v>
      </c>
      <c r="G3066">
        <v>1</v>
      </c>
      <c r="H3066" t="s">
        <v>2070</v>
      </c>
    </row>
    <row r="3067" spans="1:8">
      <c r="A3067" t="s">
        <v>2037</v>
      </c>
      <c r="B3067" t="s">
        <v>2133</v>
      </c>
      <c r="C3067">
        <v>96</v>
      </c>
      <c r="D3067">
        <v>384</v>
      </c>
      <c r="E3067" t="s">
        <v>1723</v>
      </c>
      <c r="F3067">
        <v>18280</v>
      </c>
      <c r="G3067">
        <v>1</v>
      </c>
      <c r="H3067" t="s">
        <v>2134</v>
      </c>
    </row>
    <row r="3068" spans="1:8">
      <c r="A3068" t="s">
        <v>2217</v>
      </c>
    </row>
  </sheetData>
  <phoneticPr fontId="1" type="noConversion"/>
  <pageMargins left="0.7" right="0.7" top="0.75" bottom="0.75" header="0.3" footer="0.3"/>
  <pageSetup paperSize="9" orientation="portrait" horizontalDpi="0" verticalDpi="0"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CK720"/>
  <sheetViews>
    <sheetView tabSelected="1" workbookViewId="0">
      <selection sqref="A1:G720"/>
    </sheetView>
  </sheetViews>
  <sheetFormatPr defaultRowHeight="13.9"/>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89">
      <c r="A1" t="s">
        <v>1597</v>
      </c>
      <c r="B1" t="s">
        <v>2218</v>
      </c>
      <c r="C1" t="s">
        <v>2219</v>
      </c>
      <c r="D1" t="s">
        <v>22</v>
      </c>
      <c r="E1" t="s">
        <v>51</v>
      </c>
      <c r="F1" t="s">
        <v>1600</v>
      </c>
      <c r="G1" t="s">
        <v>1603</v>
      </c>
      <c r="J1" t="s">
        <v>1597</v>
      </c>
      <c r="K1" t="s">
        <v>22</v>
      </c>
      <c r="L1" t="s">
        <v>1602</v>
      </c>
      <c r="O1" t="s">
        <v>2220</v>
      </c>
      <c r="Q1" s="1" t="s">
        <v>2221</v>
      </c>
      <c r="S1" s="1" t="s">
        <v>2222</v>
      </c>
      <c r="T1" s="1" t="s">
        <v>2223</v>
      </c>
    </row>
    <row r="2" spans="1:89">
      <c r="A2" t="s">
        <v>1672</v>
      </c>
      <c r="B2">
        <v>2</v>
      </c>
      <c r="C2">
        <v>4</v>
      </c>
      <c r="D2" t="s">
        <v>108</v>
      </c>
      <c r="E2">
        <v>211.6</v>
      </c>
      <c r="F2" t="s">
        <v>1612</v>
      </c>
      <c r="G2" t="s">
        <v>82</v>
      </c>
      <c r="J2" t="s">
        <v>1672</v>
      </c>
      <c r="K2" t="s">
        <v>108</v>
      </c>
      <c r="L2">
        <v>18</v>
      </c>
      <c r="O2" t="s">
        <v>78</v>
      </c>
      <c r="Q2" t="str" cm="1">
        <f t="array" ref="Q2:Q5">emr节点[节点类型]</f>
        <v>Master节点</v>
      </c>
      <c r="S2" t="str" cm="1">
        <f t="array" ref="S2:S4">region[地域]</f>
        <v>广州</v>
      </c>
      <c r="T2" t="e" cm="1" vm="1">
        <f t="array" aca="1" ref="T2:Y2" ca="1">TRANSPOSE(_xlfn._xlws.FILTER(emr地域_机型[机型],emr地域_机型[地域]=S2))</f>
        <v>#NAME?</v>
      </c>
      <c r="U2" t="e" vm="1">
        <f ca="1"/>
        <v>#NAME?</v>
      </c>
      <c r="V2" t="e" vm="1">
        <f ca="1"/>
        <v>#NAME?</v>
      </c>
      <c r="W2" t="e" vm="1">
        <f ca="1"/>
        <v>#NAME?</v>
      </c>
      <c r="X2" t="e" vm="1">
        <f ca="1"/>
        <v>#NAME?</v>
      </c>
      <c r="Y2" t="e" vm="1">
        <f ca="1"/>
        <v>#NAME?</v>
      </c>
    </row>
    <row r="3" spans="1:89">
      <c r="A3" t="s">
        <v>1672</v>
      </c>
      <c r="B3">
        <v>2</v>
      </c>
      <c r="C3">
        <v>4</v>
      </c>
      <c r="D3" t="s">
        <v>1801</v>
      </c>
      <c r="E3">
        <v>165.68</v>
      </c>
      <c r="F3" t="s">
        <v>1612</v>
      </c>
      <c r="G3" t="s">
        <v>82</v>
      </c>
      <c r="J3" t="s">
        <v>1672</v>
      </c>
      <c r="K3" t="s">
        <v>1801</v>
      </c>
      <c r="L3">
        <v>18</v>
      </c>
      <c r="O3" t="s">
        <v>81</v>
      </c>
      <c r="Q3" t="str">
        <v>Core节点</v>
      </c>
      <c r="S3" t="str">
        <v>上海</v>
      </c>
      <c r="T3" t="e" cm="1" vm="1">
        <f t="array" aca="1" ref="T3:Y3" ca="1">TRANSPOSE(_xlfn._xlws.FILTER(emr地域_机型[机型],emr地域_机型[地域]=S3))</f>
        <v>#NAME?</v>
      </c>
      <c r="U3" t="e" vm="1">
        <f ca="1"/>
        <v>#NAME?</v>
      </c>
      <c r="V3" t="e" vm="1">
        <f ca="1"/>
        <v>#NAME?</v>
      </c>
      <c r="W3" t="e" vm="1">
        <f ca="1"/>
        <v>#NAME?</v>
      </c>
      <c r="X3" t="e" vm="1">
        <f ca="1"/>
        <v>#NAME?</v>
      </c>
      <c r="Y3" t="e" vm="1">
        <f ca="1"/>
        <v>#NAME?</v>
      </c>
    </row>
    <row r="4" spans="1:89">
      <c r="A4" t="s">
        <v>1672</v>
      </c>
      <c r="B4">
        <v>2</v>
      </c>
      <c r="C4">
        <v>4</v>
      </c>
      <c r="D4" t="s">
        <v>1718</v>
      </c>
      <c r="E4">
        <v>211.6</v>
      </c>
      <c r="F4" t="s">
        <v>1612</v>
      </c>
      <c r="G4" t="s">
        <v>82</v>
      </c>
      <c r="J4" t="s">
        <v>1672</v>
      </c>
      <c r="K4" t="s">
        <v>1718</v>
      </c>
      <c r="L4">
        <v>18</v>
      </c>
      <c r="O4" t="s">
        <v>83</v>
      </c>
      <c r="Q4" t="str">
        <v>Task节点</v>
      </c>
      <c r="S4" t="str">
        <v>北京</v>
      </c>
      <c r="T4" t="e" cm="1" vm="1">
        <f t="array" aca="1" ref="T4:Y4" ca="1">TRANSPOSE(_xlfn._xlws.FILTER(emr地域_机型[机型],emr地域_机型[地域]=S4))</f>
        <v>#NAME?</v>
      </c>
      <c r="U4" t="e" vm="1">
        <f ca="1"/>
        <v>#NAME?</v>
      </c>
      <c r="V4" t="e" vm="1">
        <f ca="1"/>
        <v>#NAME?</v>
      </c>
      <c r="W4" t="e" vm="1">
        <f ca="1"/>
        <v>#NAME?</v>
      </c>
      <c r="X4" t="e" vm="1">
        <f ca="1"/>
        <v>#NAME?</v>
      </c>
      <c r="Y4" t="e" vm="1">
        <f ca="1"/>
        <v>#NAME?</v>
      </c>
    </row>
    <row r="5" spans="1:89">
      <c r="A5" t="s">
        <v>1672</v>
      </c>
      <c r="B5">
        <v>2</v>
      </c>
      <c r="C5">
        <v>4</v>
      </c>
      <c r="D5" t="s">
        <v>2224</v>
      </c>
      <c r="E5">
        <v>211.6</v>
      </c>
      <c r="F5" t="s">
        <v>1612</v>
      </c>
      <c r="G5" t="s">
        <v>82</v>
      </c>
      <c r="J5" t="s">
        <v>1672</v>
      </c>
      <c r="K5" t="s">
        <v>2224</v>
      </c>
      <c r="L5">
        <v>18</v>
      </c>
      <c r="O5" t="s">
        <v>84</v>
      </c>
      <c r="Q5" t="str">
        <v>Common节点</v>
      </c>
    </row>
    <row r="6" spans="1:89">
      <c r="A6" t="s">
        <v>1672</v>
      </c>
      <c r="B6">
        <v>2</v>
      </c>
      <c r="C6">
        <v>4</v>
      </c>
      <c r="D6" t="s">
        <v>1854</v>
      </c>
      <c r="E6">
        <v>297.60000000000002</v>
      </c>
      <c r="F6" t="s">
        <v>1612</v>
      </c>
      <c r="G6" t="s">
        <v>82</v>
      </c>
      <c r="J6" t="s">
        <v>1672</v>
      </c>
      <c r="K6" t="s">
        <v>1854</v>
      </c>
      <c r="L6">
        <v>18</v>
      </c>
      <c r="AQ6" t="s">
        <v>2225</v>
      </c>
    </row>
    <row r="7" spans="1:89">
      <c r="A7" t="s">
        <v>1672</v>
      </c>
      <c r="B7">
        <v>2</v>
      </c>
      <c r="C7">
        <v>4</v>
      </c>
      <c r="D7" t="s">
        <v>1928</v>
      </c>
      <c r="E7">
        <v>230.4</v>
      </c>
      <c r="F7" t="s">
        <v>1612</v>
      </c>
      <c r="G7" t="s">
        <v>82</v>
      </c>
      <c r="J7" t="s">
        <v>1672</v>
      </c>
      <c r="K7" t="s">
        <v>1928</v>
      </c>
      <c r="L7">
        <v>18</v>
      </c>
    </row>
    <row r="8" spans="1:89">
      <c r="A8" t="s">
        <v>1672</v>
      </c>
      <c r="B8">
        <v>2</v>
      </c>
      <c r="C8">
        <v>4</v>
      </c>
      <c r="D8" t="s">
        <v>1973</v>
      </c>
      <c r="E8">
        <v>240</v>
      </c>
      <c r="F8" t="s">
        <v>1612</v>
      </c>
      <c r="G8" t="s">
        <v>82</v>
      </c>
      <c r="J8" t="s">
        <v>1672</v>
      </c>
      <c r="K8" t="s">
        <v>1973</v>
      </c>
      <c r="L8">
        <v>18</v>
      </c>
    </row>
    <row r="9" spans="1:89">
      <c r="A9" t="s">
        <v>1672</v>
      </c>
      <c r="B9">
        <v>2</v>
      </c>
      <c r="C9">
        <v>4</v>
      </c>
      <c r="D9" t="s">
        <v>1877</v>
      </c>
      <c r="E9">
        <v>278.39999999999998</v>
      </c>
      <c r="F9" t="s">
        <v>1612</v>
      </c>
      <c r="G9" t="s">
        <v>82</v>
      </c>
      <c r="J9" t="s">
        <v>1672</v>
      </c>
      <c r="K9" t="s">
        <v>1877</v>
      </c>
      <c r="L9">
        <v>18</v>
      </c>
    </row>
    <row r="10" spans="1:89">
      <c r="A10" t="s">
        <v>1672</v>
      </c>
      <c r="B10">
        <v>2</v>
      </c>
      <c r="C10">
        <v>4</v>
      </c>
      <c r="D10" t="s">
        <v>2037</v>
      </c>
      <c r="E10">
        <v>427.2</v>
      </c>
      <c r="F10" t="s">
        <v>1612</v>
      </c>
      <c r="G10" t="s">
        <v>82</v>
      </c>
      <c r="J10" t="s">
        <v>1672</v>
      </c>
      <c r="K10" t="s">
        <v>2037</v>
      </c>
      <c r="L10">
        <v>18</v>
      </c>
    </row>
    <row r="11" spans="1:89">
      <c r="A11" t="s">
        <v>1672</v>
      </c>
      <c r="B11">
        <v>2</v>
      </c>
      <c r="C11">
        <v>4</v>
      </c>
      <c r="D11" t="s">
        <v>2018</v>
      </c>
      <c r="E11">
        <v>288</v>
      </c>
      <c r="F11" t="s">
        <v>1612</v>
      </c>
      <c r="G11" t="s">
        <v>82</v>
      </c>
      <c r="J11" t="s">
        <v>1672</v>
      </c>
      <c r="K11" t="s">
        <v>2018</v>
      </c>
      <c r="L11">
        <v>18</v>
      </c>
    </row>
    <row r="12" spans="1:89">
      <c r="A12" t="s">
        <v>1672</v>
      </c>
      <c r="B12">
        <v>2</v>
      </c>
      <c r="C12">
        <v>4</v>
      </c>
      <c r="D12" t="s">
        <v>1908</v>
      </c>
      <c r="E12">
        <v>259.2</v>
      </c>
      <c r="F12" t="s">
        <v>1612</v>
      </c>
      <c r="G12" t="s">
        <v>82</v>
      </c>
      <c r="J12" t="s">
        <v>1672</v>
      </c>
      <c r="K12" t="s">
        <v>1908</v>
      </c>
      <c r="L12">
        <v>18</v>
      </c>
    </row>
    <row r="13" spans="1:89">
      <c r="A13" t="s">
        <v>1672</v>
      </c>
      <c r="B13">
        <v>2</v>
      </c>
      <c r="C13">
        <v>4</v>
      </c>
      <c r="D13" t="s">
        <v>1960</v>
      </c>
      <c r="E13">
        <v>326.39999999999998</v>
      </c>
      <c r="F13" t="s">
        <v>1612</v>
      </c>
      <c r="G13" t="s">
        <v>82</v>
      </c>
      <c r="J13" t="s">
        <v>1672</v>
      </c>
      <c r="K13" t="s">
        <v>1960</v>
      </c>
      <c r="L13">
        <v>18</v>
      </c>
      <c r="S13" t="str" cm="1">
        <f t="array" ref="S13:S15">region[地域]</f>
        <v>广州</v>
      </c>
      <c r="T13" t="e" cm="1" vm="1">
        <f t="array" aca="1" ref="T13:CK13" ca="1">TRANSPOSE(_xlfn._xlws.FILTER(emr[机型_配置],emr[地域]=S13))</f>
        <v>#NAME?</v>
      </c>
      <c r="U13" t="e" vm="1">
        <f ca="1"/>
        <v>#NAME?</v>
      </c>
      <c r="V13" t="e" vm="1">
        <f ca="1"/>
        <v>#NAME?</v>
      </c>
      <c r="W13" t="e" vm="1">
        <f ca="1"/>
        <v>#NAME?</v>
      </c>
      <c r="X13" t="e" vm="1">
        <f ca="1"/>
        <v>#NAME?</v>
      </c>
      <c r="Y13" t="e" vm="1">
        <f ca="1"/>
        <v>#NAME?</v>
      </c>
      <c r="Z13" t="e" vm="1">
        <f ca="1"/>
        <v>#NAME?</v>
      </c>
      <c r="AA13" t="e" vm="1">
        <f ca="1"/>
        <v>#NAME?</v>
      </c>
      <c r="AB13" t="e" vm="1">
        <f ca="1"/>
        <v>#NAME?</v>
      </c>
      <c r="AC13" t="e" vm="1">
        <f ca="1"/>
        <v>#NAME?</v>
      </c>
      <c r="AD13" t="e" vm="1">
        <f ca="1"/>
        <v>#NAME?</v>
      </c>
      <c r="AE13" t="e" vm="1">
        <f ca="1"/>
        <v>#NAME?</v>
      </c>
      <c r="AF13" t="e" vm="1">
        <f ca="1"/>
        <v>#NAME?</v>
      </c>
      <c r="AG13" t="e" vm="1">
        <f ca="1"/>
        <v>#NAME?</v>
      </c>
      <c r="AH13" t="e" vm="1">
        <f ca="1"/>
        <v>#NAME?</v>
      </c>
      <c r="AI13" t="e" vm="1">
        <f ca="1"/>
        <v>#NAME?</v>
      </c>
      <c r="AJ13" t="e" vm="1">
        <f ca="1"/>
        <v>#NAME?</v>
      </c>
      <c r="AK13" t="e" vm="1">
        <f ca="1"/>
        <v>#NAME?</v>
      </c>
      <c r="AL13" t="e" vm="1">
        <f ca="1"/>
        <v>#NAME?</v>
      </c>
      <c r="AM13" t="e" vm="1">
        <f ca="1"/>
        <v>#NAME?</v>
      </c>
      <c r="AN13" t="e" vm="1">
        <f ca="1"/>
        <v>#NAME?</v>
      </c>
      <c r="AO13" t="e" vm="1">
        <f ca="1"/>
        <v>#NAME?</v>
      </c>
      <c r="AP13" t="e" vm="1">
        <f ca="1"/>
        <v>#NAME?</v>
      </c>
      <c r="AQ13" t="e" vm="1">
        <f ca="1"/>
        <v>#NAME?</v>
      </c>
      <c r="AR13" t="e" vm="1">
        <f ca="1"/>
        <v>#NAME?</v>
      </c>
      <c r="AS13" t="e" vm="1">
        <f ca="1"/>
        <v>#NAME?</v>
      </c>
      <c r="AT13" t="e" vm="1">
        <f ca="1"/>
        <v>#NAME?</v>
      </c>
      <c r="AU13" t="e" vm="1">
        <f ca="1"/>
        <v>#NAME?</v>
      </c>
      <c r="AV13" t="e" vm="1">
        <f ca="1"/>
        <v>#NAME?</v>
      </c>
      <c r="AW13" t="e" vm="1">
        <f ca="1"/>
        <v>#NAME?</v>
      </c>
      <c r="AX13" t="e" vm="1">
        <f ca="1"/>
        <v>#NAME?</v>
      </c>
      <c r="AY13" t="e" vm="1">
        <f ca="1"/>
        <v>#NAME?</v>
      </c>
      <c r="AZ13" t="e" vm="1">
        <f ca="1"/>
        <v>#NAME?</v>
      </c>
      <c r="BA13" t="e" vm="1">
        <f ca="1"/>
        <v>#NAME?</v>
      </c>
      <c r="BB13" t="e" vm="1">
        <f ca="1"/>
        <v>#NAME?</v>
      </c>
      <c r="BC13" t="e" vm="1">
        <f ca="1"/>
        <v>#NAME?</v>
      </c>
      <c r="BD13" t="e" vm="1">
        <f ca="1"/>
        <v>#NAME?</v>
      </c>
      <c r="BE13" t="e" vm="1">
        <f ca="1"/>
        <v>#NAME?</v>
      </c>
      <c r="BF13" t="e" vm="1">
        <f ca="1"/>
        <v>#NAME?</v>
      </c>
      <c r="BG13" t="e" vm="1">
        <f ca="1"/>
        <v>#NAME?</v>
      </c>
      <c r="BH13" t="e" vm="1">
        <f ca="1"/>
        <v>#NAME?</v>
      </c>
      <c r="BI13" t="e" vm="1">
        <f ca="1"/>
        <v>#NAME?</v>
      </c>
      <c r="BJ13" t="e" vm="1">
        <f ca="1"/>
        <v>#NAME?</v>
      </c>
      <c r="BK13" t="e" vm="1">
        <f ca="1"/>
        <v>#NAME?</v>
      </c>
      <c r="BL13" t="e" vm="1">
        <f ca="1"/>
        <v>#NAME?</v>
      </c>
      <c r="BM13" t="e" vm="1">
        <f ca="1"/>
        <v>#NAME?</v>
      </c>
      <c r="BN13" t="e" vm="1">
        <f ca="1"/>
        <v>#NAME?</v>
      </c>
      <c r="BO13" t="e" vm="1">
        <f ca="1"/>
        <v>#NAME?</v>
      </c>
      <c r="BP13" t="e" vm="1">
        <f ca="1"/>
        <v>#NAME?</v>
      </c>
      <c r="BQ13" t="e" vm="1">
        <f ca="1"/>
        <v>#NAME?</v>
      </c>
      <c r="BR13" t="e" vm="1">
        <f ca="1"/>
        <v>#NAME?</v>
      </c>
      <c r="BS13" t="e" vm="1">
        <f ca="1"/>
        <v>#NAME?</v>
      </c>
      <c r="BT13" t="e" vm="1">
        <f ca="1"/>
        <v>#NAME?</v>
      </c>
      <c r="BU13" t="e" vm="1">
        <f ca="1"/>
        <v>#NAME?</v>
      </c>
      <c r="BV13" t="e" vm="1">
        <f ca="1"/>
        <v>#NAME?</v>
      </c>
      <c r="BW13" t="e" vm="1">
        <f ca="1"/>
        <v>#NAME?</v>
      </c>
      <c r="BX13" t="e" vm="1">
        <f ca="1"/>
        <v>#NAME?</v>
      </c>
      <c r="BY13" t="e" vm="1">
        <f ca="1"/>
        <v>#NAME?</v>
      </c>
      <c r="BZ13" t="e" vm="1">
        <f ca="1"/>
        <v>#NAME?</v>
      </c>
      <c r="CA13" t="e" vm="1">
        <f ca="1"/>
        <v>#NAME?</v>
      </c>
      <c r="CB13" t="e" vm="1">
        <f ca="1"/>
        <v>#NAME?</v>
      </c>
      <c r="CC13" t="e" vm="1">
        <f ca="1"/>
        <v>#NAME?</v>
      </c>
      <c r="CD13" t="e" vm="1">
        <f ca="1"/>
        <v>#NAME?</v>
      </c>
      <c r="CE13" t="e" vm="1">
        <f ca="1"/>
        <v>#NAME?</v>
      </c>
      <c r="CF13" t="e" vm="1">
        <f ca="1"/>
        <v>#NAME?</v>
      </c>
      <c r="CG13" t="e" vm="1">
        <f ca="1"/>
        <v>#NAME?</v>
      </c>
      <c r="CH13" t="e" vm="1">
        <f ca="1"/>
        <v>#NAME?</v>
      </c>
      <c r="CI13" t="e" vm="1">
        <f ca="1"/>
        <v>#NAME?</v>
      </c>
      <c r="CJ13" t="e" vm="1">
        <f ca="1"/>
        <v>#NAME?</v>
      </c>
      <c r="CK13" t="e" vm="1">
        <f ca="1"/>
        <v>#NAME?</v>
      </c>
    </row>
    <row r="14" spans="1:89">
      <c r="A14" t="s">
        <v>1672</v>
      </c>
      <c r="B14">
        <v>2</v>
      </c>
      <c r="C14">
        <v>4</v>
      </c>
      <c r="D14" t="s">
        <v>1995</v>
      </c>
      <c r="E14">
        <v>230.4</v>
      </c>
      <c r="F14" t="s">
        <v>1612</v>
      </c>
      <c r="G14" t="s">
        <v>82</v>
      </c>
      <c r="J14" t="s">
        <v>1672</v>
      </c>
      <c r="K14" t="s">
        <v>1995</v>
      </c>
      <c r="L14">
        <v>18</v>
      </c>
      <c r="S14" t="str">
        <v>上海</v>
      </c>
      <c r="T14" t="e" cm="1" vm="1">
        <f t="array" aca="1" ref="T14:CK14" ca="1">TRANSPOSE(_xlfn._xlws.FILTER(emr[机型_配置],emr[地域]=S14))</f>
        <v>#NAME?</v>
      </c>
      <c r="U14" t="e" vm="1">
        <f ca="1"/>
        <v>#NAME?</v>
      </c>
      <c r="V14" t="e" vm="1">
        <f ca="1"/>
        <v>#NAME?</v>
      </c>
      <c r="W14" t="e" vm="1">
        <f ca="1"/>
        <v>#NAME?</v>
      </c>
      <c r="X14" t="e" vm="1">
        <f ca="1"/>
        <v>#NAME?</v>
      </c>
      <c r="Y14" t="e" vm="1">
        <f ca="1"/>
        <v>#NAME?</v>
      </c>
      <c r="Z14" t="e" vm="1">
        <f ca="1"/>
        <v>#NAME?</v>
      </c>
      <c r="AA14" t="e" vm="1">
        <f ca="1"/>
        <v>#NAME?</v>
      </c>
      <c r="AB14" t="e" vm="1">
        <f ca="1"/>
        <v>#NAME?</v>
      </c>
      <c r="AC14" t="e" vm="1">
        <f ca="1"/>
        <v>#NAME?</v>
      </c>
      <c r="AD14" t="e" vm="1">
        <f ca="1"/>
        <v>#NAME?</v>
      </c>
      <c r="AE14" t="e" vm="1">
        <f ca="1"/>
        <v>#NAME?</v>
      </c>
      <c r="AF14" t="e" vm="1">
        <f ca="1"/>
        <v>#NAME?</v>
      </c>
      <c r="AG14" t="e" vm="1">
        <f ca="1"/>
        <v>#NAME?</v>
      </c>
      <c r="AH14" t="e" vm="1">
        <f ca="1"/>
        <v>#NAME?</v>
      </c>
      <c r="AI14" t="e" vm="1">
        <f ca="1"/>
        <v>#NAME?</v>
      </c>
      <c r="AJ14" t="e" vm="1">
        <f ca="1"/>
        <v>#NAME?</v>
      </c>
      <c r="AK14" t="e" vm="1">
        <f ca="1"/>
        <v>#NAME?</v>
      </c>
      <c r="AL14" t="e" vm="1">
        <f ca="1"/>
        <v>#NAME?</v>
      </c>
      <c r="AM14" t="e" vm="1">
        <f ca="1"/>
        <v>#NAME?</v>
      </c>
      <c r="AN14" t="e" vm="1">
        <f ca="1"/>
        <v>#NAME?</v>
      </c>
      <c r="AO14" t="e" vm="1">
        <f ca="1"/>
        <v>#NAME?</v>
      </c>
      <c r="AP14" t="e" vm="1">
        <f ca="1"/>
        <v>#NAME?</v>
      </c>
      <c r="AQ14" t="e" vm="1">
        <f ca="1"/>
        <v>#NAME?</v>
      </c>
      <c r="AR14" t="e" vm="1">
        <f ca="1"/>
        <v>#NAME?</v>
      </c>
      <c r="AS14" t="e" vm="1">
        <f ca="1"/>
        <v>#NAME?</v>
      </c>
      <c r="AT14" t="e" vm="1">
        <f ca="1"/>
        <v>#NAME?</v>
      </c>
      <c r="AU14" t="e" vm="1">
        <f ca="1"/>
        <v>#NAME?</v>
      </c>
      <c r="AV14" t="e" vm="1">
        <f ca="1"/>
        <v>#NAME?</v>
      </c>
      <c r="AW14" t="e" vm="1">
        <f ca="1"/>
        <v>#NAME?</v>
      </c>
      <c r="AX14" t="e" vm="1">
        <f ca="1"/>
        <v>#NAME?</v>
      </c>
      <c r="AY14" t="e" vm="1">
        <f ca="1"/>
        <v>#NAME?</v>
      </c>
      <c r="AZ14" t="e" vm="1">
        <f ca="1"/>
        <v>#NAME?</v>
      </c>
      <c r="BA14" t="e" vm="1">
        <f ca="1"/>
        <v>#NAME?</v>
      </c>
      <c r="BB14" t="e" vm="1">
        <f ca="1"/>
        <v>#NAME?</v>
      </c>
      <c r="BC14" t="e" vm="1">
        <f ca="1"/>
        <v>#NAME?</v>
      </c>
      <c r="BD14" t="e" vm="1">
        <f ca="1"/>
        <v>#NAME?</v>
      </c>
      <c r="BE14" t="e" vm="1">
        <f ca="1"/>
        <v>#NAME?</v>
      </c>
      <c r="BF14" t="e" vm="1">
        <f ca="1"/>
        <v>#NAME?</v>
      </c>
      <c r="BG14" t="e" vm="1">
        <f ca="1"/>
        <v>#NAME?</v>
      </c>
      <c r="BH14" t="e" vm="1">
        <f ca="1"/>
        <v>#NAME?</v>
      </c>
      <c r="BI14" t="e" vm="1">
        <f ca="1"/>
        <v>#NAME?</v>
      </c>
      <c r="BJ14" t="e" vm="1">
        <f ca="1"/>
        <v>#NAME?</v>
      </c>
      <c r="BK14" t="e" vm="1">
        <f ca="1"/>
        <v>#NAME?</v>
      </c>
      <c r="BL14" t="e" vm="1">
        <f ca="1"/>
        <v>#NAME?</v>
      </c>
      <c r="BM14" t="e" vm="1">
        <f ca="1"/>
        <v>#NAME?</v>
      </c>
      <c r="BN14" t="e" vm="1">
        <f ca="1"/>
        <v>#NAME?</v>
      </c>
      <c r="BO14" t="e" vm="1">
        <f ca="1"/>
        <v>#NAME?</v>
      </c>
      <c r="BP14" t="e" vm="1">
        <f ca="1"/>
        <v>#NAME?</v>
      </c>
      <c r="BQ14" t="e" vm="1">
        <f ca="1"/>
        <v>#NAME?</v>
      </c>
      <c r="BR14" t="e" vm="1">
        <f ca="1"/>
        <v>#NAME?</v>
      </c>
      <c r="BS14" t="e" vm="1">
        <f ca="1"/>
        <v>#NAME?</v>
      </c>
      <c r="BT14" t="e" vm="1">
        <f ca="1"/>
        <v>#NAME?</v>
      </c>
      <c r="BU14" t="e" vm="1">
        <f ca="1"/>
        <v>#NAME?</v>
      </c>
      <c r="BV14" t="e" vm="1">
        <f ca="1"/>
        <v>#NAME?</v>
      </c>
      <c r="BW14" t="e" vm="1">
        <f ca="1"/>
        <v>#NAME?</v>
      </c>
      <c r="BX14" t="e" vm="1">
        <f ca="1"/>
        <v>#NAME?</v>
      </c>
      <c r="BY14" t="e" vm="1">
        <f ca="1"/>
        <v>#NAME?</v>
      </c>
      <c r="BZ14" t="e" vm="1">
        <f ca="1"/>
        <v>#NAME?</v>
      </c>
      <c r="CA14" t="e" vm="1">
        <f ca="1"/>
        <v>#NAME?</v>
      </c>
      <c r="CB14" t="e" vm="1">
        <f ca="1"/>
        <v>#NAME?</v>
      </c>
      <c r="CC14" t="e" vm="1">
        <f ca="1"/>
        <v>#NAME?</v>
      </c>
      <c r="CD14" t="e" vm="1">
        <f ca="1"/>
        <v>#NAME?</v>
      </c>
      <c r="CE14" t="e" vm="1">
        <f ca="1"/>
        <v>#NAME?</v>
      </c>
      <c r="CF14" t="e" vm="1">
        <f ca="1"/>
        <v>#NAME?</v>
      </c>
      <c r="CG14" t="e" vm="1">
        <f ca="1"/>
        <v>#NAME?</v>
      </c>
      <c r="CH14" t="e" vm="1">
        <f ca="1"/>
        <v>#NAME?</v>
      </c>
      <c r="CI14" t="e" vm="1">
        <f ca="1"/>
        <v>#NAME?</v>
      </c>
      <c r="CJ14" t="e" vm="1">
        <f ca="1"/>
        <v>#NAME?</v>
      </c>
      <c r="CK14" t="e" vm="1">
        <f ca="1"/>
        <v>#NAME?</v>
      </c>
    </row>
    <row r="15" spans="1:89">
      <c r="A15" t="s">
        <v>1672</v>
      </c>
      <c r="B15">
        <v>2</v>
      </c>
      <c r="C15">
        <v>4</v>
      </c>
      <c r="D15" t="s">
        <v>1942</v>
      </c>
      <c r="E15">
        <v>312</v>
      </c>
      <c r="F15" t="s">
        <v>1612</v>
      </c>
      <c r="G15" t="s">
        <v>82</v>
      </c>
      <c r="J15" t="s">
        <v>1672</v>
      </c>
      <c r="K15" t="s">
        <v>1942</v>
      </c>
      <c r="L15">
        <v>18</v>
      </c>
      <c r="S15" t="str">
        <v>北京</v>
      </c>
      <c r="T15" t="e" cm="1" vm="1">
        <f t="array" aca="1" ref="T15:CK15" ca="1">TRANSPOSE(_xlfn._xlws.FILTER(emr[机型_配置],emr[地域]=S15))</f>
        <v>#NAME?</v>
      </c>
      <c r="U15" t="e" vm="1">
        <f ca="1"/>
        <v>#NAME?</v>
      </c>
      <c r="V15" t="e" vm="1">
        <f ca="1"/>
        <v>#NAME?</v>
      </c>
      <c r="W15" t="e" vm="1">
        <f ca="1"/>
        <v>#NAME?</v>
      </c>
      <c r="X15" t="e" vm="1">
        <f ca="1"/>
        <v>#NAME?</v>
      </c>
      <c r="Y15" t="e" vm="1">
        <f ca="1"/>
        <v>#NAME?</v>
      </c>
      <c r="Z15" t="e" vm="1">
        <f ca="1"/>
        <v>#NAME?</v>
      </c>
      <c r="AA15" t="e" vm="1">
        <f ca="1"/>
        <v>#NAME?</v>
      </c>
      <c r="AB15" t="e" vm="1">
        <f ca="1"/>
        <v>#NAME?</v>
      </c>
      <c r="AC15" t="e" vm="1">
        <f ca="1"/>
        <v>#NAME?</v>
      </c>
      <c r="AD15" t="e" vm="1">
        <f ca="1"/>
        <v>#NAME?</v>
      </c>
      <c r="AE15" t="e" vm="1">
        <f ca="1"/>
        <v>#NAME?</v>
      </c>
      <c r="AF15" t="e" vm="1">
        <f ca="1"/>
        <v>#NAME?</v>
      </c>
      <c r="AG15" t="e" vm="1">
        <f ca="1"/>
        <v>#NAME?</v>
      </c>
      <c r="AH15" t="e" vm="1">
        <f ca="1"/>
        <v>#NAME?</v>
      </c>
      <c r="AI15" t="e" vm="1">
        <f ca="1"/>
        <v>#NAME?</v>
      </c>
      <c r="AJ15" t="e" vm="1">
        <f ca="1"/>
        <v>#NAME?</v>
      </c>
      <c r="AK15" t="e" vm="1">
        <f ca="1"/>
        <v>#NAME?</v>
      </c>
      <c r="AL15" t="e" vm="1">
        <f ca="1"/>
        <v>#NAME?</v>
      </c>
      <c r="AM15" t="e" vm="1">
        <f ca="1"/>
        <v>#NAME?</v>
      </c>
      <c r="AN15" t="e" vm="1">
        <f ca="1"/>
        <v>#NAME?</v>
      </c>
      <c r="AO15" t="e" vm="1">
        <f ca="1"/>
        <v>#NAME?</v>
      </c>
      <c r="AP15" t="e" vm="1">
        <f ca="1"/>
        <v>#NAME?</v>
      </c>
      <c r="AQ15" t="e" vm="1">
        <f ca="1"/>
        <v>#NAME?</v>
      </c>
      <c r="AR15" t="e" vm="1">
        <f ca="1"/>
        <v>#NAME?</v>
      </c>
      <c r="AS15" t="e" vm="1">
        <f ca="1"/>
        <v>#NAME?</v>
      </c>
      <c r="AT15" t="e" vm="1">
        <f ca="1"/>
        <v>#NAME?</v>
      </c>
      <c r="AU15" t="e" vm="1">
        <f ca="1"/>
        <v>#NAME?</v>
      </c>
      <c r="AV15" t="e" vm="1">
        <f ca="1"/>
        <v>#NAME?</v>
      </c>
      <c r="AW15" t="e" vm="1">
        <f ca="1"/>
        <v>#NAME?</v>
      </c>
      <c r="AX15" t="e" vm="1">
        <f ca="1"/>
        <v>#NAME?</v>
      </c>
      <c r="AY15" t="e" vm="1">
        <f ca="1"/>
        <v>#NAME?</v>
      </c>
      <c r="AZ15" t="e" vm="1">
        <f ca="1"/>
        <v>#NAME?</v>
      </c>
      <c r="BA15" t="e" vm="1">
        <f ca="1"/>
        <v>#NAME?</v>
      </c>
      <c r="BB15" t="e" vm="1">
        <f ca="1"/>
        <v>#NAME?</v>
      </c>
      <c r="BC15" t="e" vm="1">
        <f ca="1"/>
        <v>#NAME?</v>
      </c>
      <c r="BD15" t="e" vm="1">
        <f ca="1"/>
        <v>#NAME?</v>
      </c>
      <c r="BE15" t="e" vm="1">
        <f ca="1"/>
        <v>#NAME?</v>
      </c>
      <c r="BF15" t="e" vm="1">
        <f ca="1"/>
        <v>#NAME?</v>
      </c>
      <c r="BG15" t="e" vm="1">
        <f ca="1"/>
        <v>#NAME?</v>
      </c>
      <c r="BH15" t="e" vm="1">
        <f ca="1"/>
        <v>#NAME?</v>
      </c>
      <c r="BI15" t="e" vm="1">
        <f ca="1"/>
        <v>#NAME?</v>
      </c>
      <c r="BJ15" t="e" vm="1">
        <f ca="1"/>
        <v>#NAME?</v>
      </c>
      <c r="BK15" t="e" vm="1">
        <f ca="1"/>
        <v>#NAME?</v>
      </c>
      <c r="BL15" t="e" vm="1">
        <f ca="1"/>
        <v>#NAME?</v>
      </c>
      <c r="BM15" t="e" vm="1">
        <f ca="1"/>
        <v>#NAME?</v>
      </c>
      <c r="BN15" t="e" vm="1">
        <f ca="1"/>
        <v>#NAME?</v>
      </c>
      <c r="BO15" t="e" vm="1">
        <f ca="1"/>
        <v>#NAME?</v>
      </c>
      <c r="BP15" t="e" vm="1">
        <f ca="1"/>
        <v>#NAME?</v>
      </c>
      <c r="BQ15" t="e" vm="1">
        <f ca="1"/>
        <v>#NAME?</v>
      </c>
      <c r="BR15" t="e" vm="1">
        <f ca="1"/>
        <v>#NAME?</v>
      </c>
      <c r="BS15" t="e" vm="1">
        <f ca="1"/>
        <v>#NAME?</v>
      </c>
      <c r="BT15" t="e" vm="1">
        <f ca="1"/>
        <v>#NAME?</v>
      </c>
      <c r="BU15" t="e" vm="1">
        <f ca="1"/>
        <v>#NAME?</v>
      </c>
      <c r="BV15" t="e" vm="1">
        <f ca="1"/>
        <v>#NAME?</v>
      </c>
      <c r="BW15" t="e" vm="1">
        <f ca="1"/>
        <v>#NAME?</v>
      </c>
      <c r="BX15" t="e" vm="1">
        <f ca="1"/>
        <v>#NAME?</v>
      </c>
      <c r="BY15" t="e" vm="1">
        <f ca="1"/>
        <v>#NAME?</v>
      </c>
      <c r="BZ15" t="e" vm="1">
        <f ca="1"/>
        <v>#NAME?</v>
      </c>
      <c r="CA15" t="e" vm="1">
        <f ca="1"/>
        <v>#NAME?</v>
      </c>
      <c r="CB15" t="e" vm="1">
        <f ca="1"/>
        <v>#NAME?</v>
      </c>
      <c r="CC15" t="e" vm="1">
        <f ca="1"/>
        <v>#NAME?</v>
      </c>
      <c r="CD15" t="e" vm="1">
        <f ca="1"/>
        <v>#NAME?</v>
      </c>
      <c r="CE15" t="e" vm="1">
        <f ca="1"/>
        <v>#NAME?</v>
      </c>
      <c r="CF15" t="e" vm="1">
        <f ca="1"/>
        <v>#NAME?</v>
      </c>
      <c r="CG15" t="e" vm="1">
        <f ca="1"/>
        <v>#NAME?</v>
      </c>
      <c r="CH15" t="e" vm="1">
        <f ca="1"/>
        <v>#NAME?</v>
      </c>
      <c r="CI15" t="e" vm="1">
        <f ca="1"/>
        <v>#NAME?</v>
      </c>
      <c r="CJ15" t="e" vm="1">
        <f ca="1"/>
        <v>#NAME?</v>
      </c>
      <c r="CK15" t="e" vm="1">
        <f ca="1"/>
        <v>#NAME?</v>
      </c>
    </row>
    <row r="16" spans="1:89">
      <c r="A16" t="s">
        <v>1672</v>
      </c>
      <c r="B16">
        <v>2</v>
      </c>
      <c r="C16">
        <v>4</v>
      </c>
      <c r="D16" t="s">
        <v>1923</v>
      </c>
      <c r="E16">
        <v>326.39999999999998</v>
      </c>
      <c r="F16" t="s">
        <v>1612</v>
      </c>
      <c r="G16" t="s">
        <v>82</v>
      </c>
      <c r="J16" t="s">
        <v>1672</v>
      </c>
      <c r="K16" t="s">
        <v>1923</v>
      </c>
      <c r="L16">
        <v>18</v>
      </c>
    </row>
    <row r="17" spans="1:12">
      <c r="A17" t="s">
        <v>1672</v>
      </c>
      <c r="B17">
        <v>2</v>
      </c>
      <c r="C17">
        <v>4</v>
      </c>
      <c r="D17" t="s">
        <v>2226</v>
      </c>
      <c r="E17">
        <v>349.6</v>
      </c>
      <c r="F17" t="s">
        <v>1612</v>
      </c>
      <c r="G17" t="s">
        <v>82</v>
      </c>
      <c r="J17" t="s">
        <v>1672</v>
      </c>
      <c r="K17" t="s">
        <v>2226</v>
      </c>
      <c r="L17">
        <v>18</v>
      </c>
    </row>
    <row r="18" spans="1:12">
      <c r="A18" t="s">
        <v>1672</v>
      </c>
      <c r="B18">
        <v>2</v>
      </c>
      <c r="C18">
        <v>4</v>
      </c>
      <c r="D18" t="s">
        <v>67</v>
      </c>
      <c r="E18">
        <v>211.6</v>
      </c>
      <c r="F18" t="s">
        <v>1612</v>
      </c>
      <c r="G18" t="s">
        <v>82</v>
      </c>
      <c r="J18" t="s">
        <v>1672</v>
      </c>
      <c r="K18" t="s">
        <v>67</v>
      </c>
      <c r="L18">
        <v>18</v>
      </c>
    </row>
    <row r="19" spans="1:12">
      <c r="A19" t="s">
        <v>1672</v>
      </c>
      <c r="B19">
        <v>2</v>
      </c>
      <c r="C19">
        <v>4</v>
      </c>
      <c r="D19" t="s">
        <v>105</v>
      </c>
      <c r="E19">
        <v>211.6</v>
      </c>
      <c r="F19" t="s">
        <v>1612</v>
      </c>
      <c r="G19" t="s">
        <v>82</v>
      </c>
      <c r="J19" t="s">
        <v>1672</v>
      </c>
      <c r="K19" t="s">
        <v>105</v>
      </c>
      <c r="L19">
        <v>18</v>
      </c>
    </row>
    <row r="20" spans="1:12">
      <c r="A20" t="s">
        <v>1672</v>
      </c>
      <c r="B20">
        <v>2</v>
      </c>
      <c r="C20">
        <v>8</v>
      </c>
      <c r="D20" t="s">
        <v>108</v>
      </c>
      <c r="E20">
        <v>317.39999999999998</v>
      </c>
      <c r="F20" t="s">
        <v>1614</v>
      </c>
      <c r="G20" t="s">
        <v>80</v>
      </c>
      <c r="J20" t="s">
        <v>1699</v>
      </c>
      <c r="K20" t="s">
        <v>108</v>
      </c>
      <c r="L20">
        <v>26</v>
      </c>
    </row>
    <row r="21" spans="1:12">
      <c r="A21" t="s">
        <v>1672</v>
      </c>
      <c r="B21">
        <v>2</v>
      </c>
      <c r="C21">
        <v>8</v>
      </c>
      <c r="D21" t="s">
        <v>1801</v>
      </c>
      <c r="E21">
        <v>248.52</v>
      </c>
      <c r="F21" t="s">
        <v>1614</v>
      </c>
      <c r="G21" t="s">
        <v>80</v>
      </c>
      <c r="J21" t="s">
        <v>1699</v>
      </c>
      <c r="K21" t="s">
        <v>1801</v>
      </c>
      <c r="L21">
        <v>26</v>
      </c>
    </row>
    <row r="22" spans="1:12">
      <c r="A22" t="s">
        <v>1672</v>
      </c>
      <c r="B22">
        <v>2</v>
      </c>
      <c r="C22">
        <v>8</v>
      </c>
      <c r="D22" t="s">
        <v>1718</v>
      </c>
      <c r="E22">
        <v>317.39999999999998</v>
      </c>
      <c r="F22" t="s">
        <v>1614</v>
      </c>
      <c r="G22" t="s">
        <v>80</v>
      </c>
      <c r="J22" t="s">
        <v>1699</v>
      </c>
      <c r="K22" t="s">
        <v>1718</v>
      </c>
      <c r="L22">
        <v>26</v>
      </c>
    </row>
    <row r="23" spans="1:12">
      <c r="A23" t="s">
        <v>1672</v>
      </c>
      <c r="B23">
        <v>2</v>
      </c>
      <c r="C23">
        <v>8</v>
      </c>
      <c r="D23" t="s">
        <v>2224</v>
      </c>
      <c r="E23">
        <v>317.39999999999998</v>
      </c>
      <c r="F23" t="s">
        <v>1614</v>
      </c>
      <c r="G23" t="s">
        <v>80</v>
      </c>
      <c r="J23" t="s">
        <v>1699</v>
      </c>
      <c r="K23" t="s">
        <v>67</v>
      </c>
      <c r="L23">
        <v>26</v>
      </c>
    </row>
    <row r="24" spans="1:12">
      <c r="A24" t="s">
        <v>1672</v>
      </c>
      <c r="B24">
        <v>2</v>
      </c>
      <c r="C24">
        <v>8</v>
      </c>
      <c r="D24" t="s">
        <v>1854</v>
      </c>
      <c r="E24">
        <v>446.4</v>
      </c>
      <c r="F24" t="s">
        <v>1614</v>
      </c>
      <c r="G24" t="s">
        <v>80</v>
      </c>
      <c r="J24" t="s">
        <v>1699</v>
      </c>
      <c r="K24" t="s">
        <v>105</v>
      </c>
      <c r="L24">
        <v>26</v>
      </c>
    </row>
    <row r="25" spans="1:12">
      <c r="A25" t="s">
        <v>1672</v>
      </c>
      <c r="B25">
        <v>2</v>
      </c>
      <c r="C25">
        <v>8</v>
      </c>
      <c r="D25" t="s">
        <v>1928</v>
      </c>
      <c r="E25">
        <v>345.6</v>
      </c>
      <c r="F25" t="s">
        <v>1614</v>
      </c>
      <c r="G25" t="s">
        <v>80</v>
      </c>
      <c r="J25" t="s">
        <v>1644</v>
      </c>
      <c r="K25" t="s">
        <v>108</v>
      </c>
      <c r="L25">
        <v>13</v>
      </c>
    </row>
    <row r="26" spans="1:12">
      <c r="A26" t="s">
        <v>1672</v>
      </c>
      <c r="B26">
        <v>2</v>
      </c>
      <c r="C26">
        <v>8</v>
      </c>
      <c r="D26" t="s">
        <v>1973</v>
      </c>
      <c r="E26">
        <v>360</v>
      </c>
      <c r="F26" t="s">
        <v>1614</v>
      </c>
      <c r="G26" t="s">
        <v>80</v>
      </c>
      <c r="J26" t="s">
        <v>1644</v>
      </c>
      <c r="K26" t="s">
        <v>1801</v>
      </c>
      <c r="L26">
        <v>13</v>
      </c>
    </row>
    <row r="27" spans="1:12">
      <c r="A27" t="s">
        <v>1672</v>
      </c>
      <c r="B27">
        <v>2</v>
      </c>
      <c r="C27">
        <v>8</v>
      </c>
      <c r="D27" t="s">
        <v>1877</v>
      </c>
      <c r="E27">
        <v>417.6</v>
      </c>
      <c r="F27" t="s">
        <v>1614</v>
      </c>
      <c r="G27" t="s">
        <v>80</v>
      </c>
      <c r="J27" t="s">
        <v>1644</v>
      </c>
      <c r="K27" t="s">
        <v>1718</v>
      </c>
      <c r="L27">
        <v>13</v>
      </c>
    </row>
    <row r="28" spans="1:12">
      <c r="A28" t="s">
        <v>1672</v>
      </c>
      <c r="B28">
        <v>2</v>
      </c>
      <c r="C28">
        <v>8</v>
      </c>
      <c r="D28" t="s">
        <v>2037</v>
      </c>
      <c r="E28">
        <v>696</v>
      </c>
      <c r="F28" t="s">
        <v>1614</v>
      </c>
      <c r="G28" t="s">
        <v>80</v>
      </c>
      <c r="J28" t="s">
        <v>1644</v>
      </c>
      <c r="K28" t="s">
        <v>1854</v>
      </c>
      <c r="L28">
        <v>13</v>
      </c>
    </row>
    <row r="29" spans="1:12">
      <c r="A29" t="s">
        <v>1672</v>
      </c>
      <c r="B29">
        <v>2</v>
      </c>
      <c r="C29">
        <v>8</v>
      </c>
      <c r="D29" t="s">
        <v>2018</v>
      </c>
      <c r="E29">
        <v>432</v>
      </c>
      <c r="F29" t="s">
        <v>1614</v>
      </c>
      <c r="G29" t="s">
        <v>80</v>
      </c>
      <c r="J29" t="s">
        <v>1644</v>
      </c>
      <c r="K29" t="s">
        <v>1973</v>
      </c>
      <c r="L29">
        <v>13</v>
      </c>
    </row>
    <row r="30" spans="1:12">
      <c r="A30" t="s">
        <v>1672</v>
      </c>
      <c r="B30">
        <v>2</v>
      </c>
      <c r="C30">
        <v>8</v>
      </c>
      <c r="D30" t="s">
        <v>1908</v>
      </c>
      <c r="E30">
        <v>388.8</v>
      </c>
      <c r="F30" t="s">
        <v>1614</v>
      </c>
      <c r="G30" t="s">
        <v>80</v>
      </c>
      <c r="J30" t="s">
        <v>1644</v>
      </c>
      <c r="K30" t="s">
        <v>1877</v>
      </c>
      <c r="L30">
        <v>13</v>
      </c>
    </row>
    <row r="31" spans="1:12">
      <c r="A31" t="s">
        <v>1672</v>
      </c>
      <c r="B31">
        <v>2</v>
      </c>
      <c r="C31">
        <v>8</v>
      </c>
      <c r="D31" t="s">
        <v>1960</v>
      </c>
      <c r="E31">
        <v>489.6</v>
      </c>
      <c r="F31" t="s">
        <v>1614</v>
      </c>
      <c r="G31" t="s">
        <v>80</v>
      </c>
      <c r="J31" t="s">
        <v>1644</v>
      </c>
      <c r="K31" t="s">
        <v>2018</v>
      </c>
      <c r="L31">
        <v>13</v>
      </c>
    </row>
    <row r="32" spans="1:12">
      <c r="A32" t="s">
        <v>1672</v>
      </c>
      <c r="B32">
        <v>2</v>
      </c>
      <c r="C32">
        <v>8</v>
      </c>
      <c r="D32" t="s">
        <v>1995</v>
      </c>
      <c r="E32">
        <v>345.6</v>
      </c>
      <c r="F32" t="s">
        <v>1614</v>
      </c>
      <c r="G32" t="s">
        <v>80</v>
      </c>
      <c r="J32" t="s">
        <v>1644</v>
      </c>
      <c r="K32" t="s">
        <v>1942</v>
      </c>
      <c r="L32">
        <v>13</v>
      </c>
    </row>
    <row r="33" spans="1:12">
      <c r="A33" t="s">
        <v>1672</v>
      </c>
      <c r="B33">
        <v>2</v>
      </c>
      <c r="C33">
        <v>8</v>
      </c>
      <c r="D33" t="s">
        <v>1942</v>
      </c>
      <c r="E33">
        <v>468</v>
      </c>
      <c r="F33" t="s">
        <v>1614</v>
      </c>
      <c r="G33" t="s">
        <v>80</v>
      </c>
      <c r="J33" t="s">
        <v>1644</v>
      </c>
      <c r="K33" t="s">
        <v>67</v>
      </c>
      <c r="L33">
        <v>13</v>
      </c>
    </row>
    <row r="34" spans="1:12">
      <c r="A34" t="s">
        <v>1672</v>
      </c>
      <c r="B34">
        <v>2</v>
      </c>
      <c r="C34">
        <v>8</v>
      </c>
      <c r="D34" t="s">
        <v>1923</v>
      </c>
      <c r="E34">
        <v>489.6</v>
      </c>
      <c r="F34" t="s">
        <v>1614</v>
      </c>
      <c r="G34" t="s">
        <v>80</v>
      </c>
      <c r="J34" t="s">
        <v>1644</v>
      </c>
      <c r="K34" t="s">
        <v>105</v>
      </c>
      <c r="L34">
        <v>13</v>
      </c>
    </row>
    <row r="35" spans="1:12">
      <c r="A35" t="s">
        <v>1672</v>
      </c>
      <c r="B35">
        <v>2</v>
      </c>
      <c r="C35">
        <v>8</v>
      </c>
      <c r="D35" t="s">
        <v>2226</v>
      </c>
      <c r="E35">
        <v>524.4</v>
      </c>
      <c r="F35" t="s">
        <v>1614</v>
      </c>
      <c r="G35" t="s">
        <v>80</v>
      </c>
      <c r="J35" t="s">
        <v>2227</v>
      </c>
      <c r="K35" t="s">
        <v>108</v>
      </c>
      <c r="L35">
        <v>3</v>
      </c>
    </row>
    <row r="36" spans="1:12">
      <c r="A36" t="s">
        <v>1672</v>
      </c>
      <c r="B36">
        <v>2</v>
      </c>
      <c r="C36">
        <v>8</v>
      </c>
      <c r="D36" t="s">
        <v>67</v>
      </c>
      <c r="E36">
        <v>317.39999999999998</v>
      </c>
      <c r="F36" t="s">
        <v>1614</v>
      </c>
      <c r="G36" t="s">
        <v>80</v>
      </c>
      <c r="J36" t="s">
        <v>2227</v>
      </c>
      <c r="K36" t="s">
        <v>1801</v>
      </c>
      <c r="L36">
        <v>3</v>
      </c>
    </row>
    <row r="37" spans="1:12">
      <c r="A37" t="s">
        <v>1672</v>
      </c>
      <c r="B37">
        <v>2</v>
      </c>
      <c r="C37">
        <v>8</v>
      </c>
      <c r="D37" t="s">
        <v>105</v>
      </c>
      <c r="E37">
        <v>317.39999999999998</v>
      </c>
      <c r="F37" t="s">
        <v>1614</v>
      </c>
      <c r="G37" t="s">
        <v>80</v>
      </c>
      <c r="J37" t="s">
        <v>2227</v>
      </c>
      <c r="K37" t="s">
        <v>1718</v>
      </c>
      <c r="L37">
        <v>3</v>
      </c>
    </row>
    <row r="38" spans="1:12">
      <c r="A38" t="s">
        <v>1672</v>
      </c>
      <c r="B38">
        <v>4</v>
      </c>
      <c r="C38">
        <v>8</v>
      </c>
      <c r="D38" t="s">
        <v>108</v>
      </c>
      <c r="E38">
        <v>423.2</v>
      </c>
      <c r="F38" t="s">
        <v>1616</v>
      </c>
      <c r="G38" t="s">
        <v>1675</v>
      </c>
      <c r="J38" t="s">
        <v>2227</v>
      </c>
      <c r="K38" t="s">
        <v>2224</v>
      </c>
      <c r="L38">
        <v>3</v>
      </c>
    </row>
    <row r="39" spans="1:12">
      <c r="A39" t="s">
        <v>1672</v>
      </c>
      <c r="B39">
        <v>4</v>
      </c>
      <c r="C39">
        <v>8</v>
      </c>
      <c r="D39" t="s">
        <v>1801</v>
      </c>
      <c r="E39">
        <v>331.37</v>
      </c>
      <c r="F39" t="s">
        <v>1616</v>
      </c>
      <c r="G39" t="s">
        <v>1675</v>
      </c>
      <c r="J39" t="s">
        <v>2227</v>
      </c>
      <c r="K39" t="s">
        <v>1854</v>
      </c>
      <c r="L39">
        <v>3</v>
      </c>
    </row>
    <row r="40" spans="1:12">
      <c r="A40" t="s">
        <v>1672</v>
      </c>
      <c r="B40">
        <v>4</v>
      </c>
      <c r="C40">
        <v>8</v>
      </c>
      <c r="D40" t="s">
        <v>1718</v>
      </c>
      <c r="E40">
        <v>423.2</v>
      </c>
      <c r="F40" t="s">
        <v>1616</v>
      </c>
      <c r="G40" t="s">
        <v>1675</v>
      </c>
      <c r="J40" t="s">
        <v>2227</v>
      </c>
      <c r="K40" t="s">
        <v>1973</v>
      </c>
      <c r="L40">
        <v>3</v>
      </c>
    </row>
    <row r="41" spans="1:12">
      <c r="A41" t="s">
        <v>1672</v>
      </c>
      <c r="B41">
        <v>4</v>
      </c>
      <c r="C41">
        <v>8</v>
      </c>
      <c r="D41" t="s">
        <v>2224</v>
      </c>
      <c r="E41">
        <v>423.2</v>
      </c>
      <c r="F41" t="s">
        <v>1616</v>
      </c>
      <c r="G41" t="s">
        <v>1675</v>
      </c>
      <c r="J41" t="s">
        <v>2227</v>
      </c>
      <c r="K41" t="s">
        <v>1877</v>
      </c>
      <c r="L41">
        <v>3</v>
      </c>
    </row>
    <row r="42" spans="1:12">
      <c r="A42" t="s">
        <v>1672</v>
      </c>
      <c r="B42">
        <v>4</v>
      </c>
      <c r="C42">
        <v>8</v>
      </c>
      <c r="D42" t="s">
        <v>1854</v>
      </c>
      <c r="E42">
        <v>595.20000000000005</v>
      </c>
      <c r="F42" t="s">
        <v>1616</v>
      </c>
      <c r="G42" t="s">
        <v>1675</v>
      </c>
      <c r="J42" t="s">
        <v>2227</v>
      </c>
      <c r="K42" t="s">
        <v>2018</v>
      </c>
      <c r="L42">
        <v>3</v>
      </c>
    </row>
    <row r="43" spans="1:12">
      <c r="A43" t="s">
        <v>1672</v>
      </c>
      <c r="B43">
        <v>4</v>
      </c>
      <c r="C43">
        <v>8</v>
      </c>
      <c r="D43" t="s">
        <v>1928</v>
      </c>
      <c r="E43">
        <v>460.8</v>
      </c>
      <c r="F43" t="s">
        <v>1616</v>
      </c>
      <c r="G43" t="s">
        <v>1675</v>
      </c>
      <c r="J43" t="s">
        <v>2227</v>
      </c>
      <c r="K43" t="s">
        <v>67</v>
      </c>
      <c r="L43">
        <v>3</v>
      </c>
    </row>
    <row r="44" spans="1:12">
      <c r="A44" t="s">
        <v>1672</v>
      </c>
      <c r="B44">
        <v>4</v>
      </c>
      <c r="C44">
        <v>8</v>
      </c>
      <c r="D44" t="s">
        <v>1973</v>
      </c>
      <c r="E44">
        <v>480</v>
      </c>
      <c r="F44" t="s">
        <v>1616</v>
      </c>
      <c r="G44" t="s">
        <v>1675</v>
      </c>
      <c r="J44" t="s">
        <v>2227</v>
      </c>
      <c r="K44" t="s">
        <v>105</v>
      </c>
      <c r="L44">
        <v>3</v>
      </c>
    </row>
    <row r="45" spans="1:12">
      <c r="A45" t="s">
        <v>1672</v>
      </c>
      <c r="B45">
        <v>4</v>
      </c>
      <c r="C45">
        <v>8</v>
      </c>
      <c r="D45" t="s">
        <v>1877</v>
      </c>
      <c r="E45">
        <v>556.79999999999995</v>
      </c>
      <c r="F45" t="s">
        <v>1616</v>
      </c>
      <c r="G45" t="s">
        <v>1675</v>
      </c>
      <c r="J45" t="s">
        <v>1905</v>
      </c>
      <c r="K45" t="s">
        <v>108</v>
      </c>
      <c r="L45">
        <v>5</v>
      </c>
    </row>
    <row r="46" spans="1:12">
      <c r="A46" t="s">
        <v>1672</v>
      </c>
      <c r="B46">
        <v>4</v>
      </c>
      <c r="C46">
        <v>8</v>
      </c>
      <c r="D46" t="s">
        <v>2037</v>
      </c>
      <c r="E46">
        <v>854.4</v>
      </c>
      <c r="F46" t="s">
        <v>1616</v>
      </c>
      <c r="G46" t="s">
        <v>1675</v>
      </c>
      <c r="J46" t="s">
        <v>1905</v>
      </c>
      <c r="K46" t="s">
        <v>67</v>
      </c>
      <c r="L46">
        <v>5</v>
      </c>
    </row>
    <row r="47" spans="1:12">
      <c r="A47" t="s">
        <v>1672</v>
      </c>
      <c r="B47">
        <v>4</v>
      </c>
      <c r="C47">
        <v>8</v>
      </c>
      <c r="D47" t="s">
        <v>2018</v>
      </c>
      <c r="E47">
        <v>576</v>
      </c>
      <c r="F47" t="s">
        <v>1616</v>
      </c>
      <c r="G47" t="s">
        <v>1675</v>
      </c>
      <c r="J47" t="s">
        <v>1905</v>
      </c>
      <c r="K47" t="s">
        <v>105</v>
      </c>
      <c r="L47">
        <v>5</v>
      </c>
    </row>
    <row r="48" spans="1:12">
      <c r="A48" t="s">
        <v>1672</v>
      </c>
      <c r="B48">
        <v>4</v>
      </c>
      <c r="C48">
        <v>8</v>
      </c>
      <c r="D48" t="s">
        <v>1908</v>
      </c>
      <c r="E48">
        <v>518.4</v>
      </c>
      <c r="F48" t="s">
        <v>1616</v>
      </c>
      <c r="G48" t="s">
        <v>1675</v>
      </c>
      <c r="J48" t="s">
        <v>1914</v>
      </c>
      <c r="K48" t="s">
        <v>108</v>
      </c>
      <c r="L48">
        <v>5</v>
      </c>
    </row>
    <row r="49" spans="1:12">
      <c r="A49" t="s">
        <v>1672</v>
      </c>
      <c r="B49">
        <v>4</v>
      </c>
      <c r="C49">
        <v>8</v>
      </c>
      <c r="D49" t="s">
        <v>1960</v>
      </c>
      <c r="E49">
        <v>652.79999999999995</v>
      </c>
      <c r="F49" t="s">
        <v>1616</v>
      </c>
      <c r="G49" t="s">
        <v>1675</v>
      </c>
      <c r="J49" t="s">
        <v>1914</v>
      </c>
      <c r="K49" t="s">
        <v>1801</v>
      </c>
      <c r="L49">
        <v>5</v>
      </c>
    </row>
    <row r="50" spans="1:12">
      <c r="A50" t="s">
        <v>1672</v>
      </c>
      <c r="B50">
        <v>4</v>
      </c>
      <c r="C50">
        <v>8</v>
      </c>
      <c r="D50" t="s">
        <v>1995</v>
      </c>
      <c r="E50">
        <v>460.8</v>
      </c>
      <c r="F50" t="s">
        <v>1616</v>
      </c>
      <c r="G50" t="s">
        <v>1675</v>
      </c>
      <c r="J50" t="s">
        <v>1914</v>
      </c>
      <c r="K50" t="s">
        <v>1718</v>
      </c>
      <c r="L50">
        <v>5</v>
      </c>
    </row>
    <row r="51" spans="1:12">
      <c r="A51" t="s">
        <v>1672</v>
      </c>
      <c r="B51">
        <v>4</v>
      </c>
      <c r="C51">
        <v>8</v>
      </c>
      <c r="D51" t="s">
        <v>1942</v>
      </c>
      <c r="E51">
        <v>624</v>
      </c>
      <c r="F51" t="s">
        <v>1616</v>
      </c>
      <c r="G51" t="s">
        <v>1675</v>
      </c>
      <c r="J51" t="s">
        <v>1914</v>
      </c>
      <c r="K51" t="s">
        <v>2224</v>
      </c>
      <c r="L51">
        <v>5</v>
      </c>
    </row>
    <row r="52" spans="1:12">
      <c r="A52" t="s">
        <v>1672</v>
      </c>
      <c r="B52">
        <v>4</v>
      </c>
      <c r="C52">
        <v>8</v>
      </c>
      <c r="D52" t="s">
        <v>1923</v>
      </c>
      <c r="E52">
        <v>652.79999999999995</v>
      </c>
      <c r="F52" t="s">
        <v>1616</v>
      </c>
      <c r="G52" t="s">
        <v>1675</v>
      </c>
      <c r="J52" t="s">
        <v>1914</v>
      </c>
      <c r="K52" t="s">
        <v>1854</v>
      </c>
      <c r="L52">
        <v>5</v>
      </c>
    </row>
    <row r="53" spans="1:12">
      <c r="A53" t="s">
        <v>1672</v>
      </c>
      <c r="B53">
        <v>4</v>
      </c>
      <c r="C53">
        <v>8</v>
      </c>
      <c r="D53" t="s">
        <v>2226</v>
      </c>
      <c r="E53">
        <v>699.2</v>
      </c>
      <c r="F53" t="s">
        <v>1616</v>
      </c>
      <c r="G53" t="s">
        <v>1675</v>
      </c>
      <c r="J53" t="s">
        <v>1914</v>
      </c>
      <c r="K53" t="s">
        <v>1928</v>
      </c>
      <c r="L53">
        <v>5</v>
      </c>
    </row>
    <row r="54" spans="1:12">
      <c r="A54" t="s">
        <v>1672</v>
      </c>
      <c r="B54">
        <v>4</v>
      </c>
      <c r="C54">
        <v>8</v>
      </c>
      <c r="D54" t="s">
        <v>67</v>
      </c>
      <c r="E54">
        <v>423.2</v>
      </c>
      <c r="F54" t="s">
        <v>1616</v>
      </c>
      <c r="G54" t="s">
        <v>1675</v>
      </c>
      <c r="J54" t="s">
        <v>1914</v>
      </c>
      <c r="K54" t="s">
        <v>1973</v>
      </c>
      <c r="L54">
        <v>5</v>
      </c>
    </row>
    <row r="55" spans="1:12">
      <c r="A55" t="s">
        <v>1672</v>
      </c>
      <c r="B55">
        <v>4</v>
      </c>
      <c r="C55">
        <v>8</v>
      </c>
      <c r="D55" t="s">
        <v>105</v>
      </c>
      <c r="E55">
        <v>423.2</v>
      </c>
      <c r="F55" t="s">
        <v>1616</v>
      </c>
      <c r="G55" t="s">
        <v>1675</v>
      </c>
      <c r="J55" t="s">
        <v>1914</v>
      </c>
      <c r="K55" t="s">
        <v>1877</v>
      </c>
      <c r="L55">
        <v>5</v>
      </c>
    </row>
    <row r="56" spans="1:12">
      <c r="A56" t="s">
        <v>1672</v>
      </c>
      <c r="B56">
        <v>4</v>
      </c>
      <c r="C56">
        <v>16</v>
      </c>
      <c r="D56" t="s">
        <v>108</v>
      </c>
      <c r="E56">
        <v>634.79999999999995</v>
      </c>
      <c r="F56" t="s">
        <v>1618</v>
      </c>
      <c r="G56" t="s">
        <v>70</v>
      </c>
      <c r="J56" t="s">
        <v>1914</v>
      </c>
      <c r="K56" t="s">
        <v>2037</v>
      </c>
      <c r="L56">
        <v>5</v>
      </c>
    </row>
    <row r="57" spans="1:12">
      <c r="A57" t="s">
        <v>1672</v>
      </c>
      <c r="B57">
        <v>4</v>
      </c>
      <c r="C57">
        <v>16</v>
      </c>
      <c r="D57" t="s">
        <v>1801</v>
      </c>
      <c r="E57">
        <v>497.05</v>
      </c>
      <c r="F57" t="s">
        <v>1618</v>
      </c>
      <c r="G57" t="s">
        <v>70</v>
      </c>
      <c r="J57" t="s">
        <v>1914</v>
      </c>
      <c r="K57" t="s">
        <v>2018</v>
      </c>
      <c r="L57">
        <v>5</v>
      </c>
    </row>
    <row r="58" spans="1:12">
      <c r="A58" t="s">
        <v>1672</v>
      </c>
      <c r="B58">
        <v>4</v>
      </c>
      <c r="C58">
        <v>16</v>
      </c>
      <c r="D58" t="s">
        <v>1718</v>
      </c>
      <c r="E58">
        <v>634.79999999999995</v>
      </c>
      <c r="F58" t="s">
        <v>1618</v>
      </c>
      <c r="G58" t="s">
        <v>70</v>
      </c>
      <c r="J58" t="s">
        <v>1914</v>
      </c>
      <c r="K58" t="s">
        <v>1908</v>
      </c>
      <c r="L58">
        <v>5</v>
      </c>
    </row>
    <row r="59" spans="1:12">
      <c r="A59" t="s">
        <v>1672</v>
      </c>
      <c r="B59">
        <v>4</v>
      </c>
      <c r="C59">
        <v>16</v>
      </c>
      <c r="D59" t="s">
        <v>2224</v>
      </c>
      <c r="E59">
        <v>634.79999999999995</v>
      </c>
      <c r="F59" t="s">
        <v>1618</v>
      </c>
      <c r="G59" t="s">
        <v>70</v>
      </c>
      <c r="J59" t="s">
        <v>1914</v>
      </c>
      <c r="K59" t="s">
        <v>1960</v>
      </c>
      <c r="L59">
        <v>5</v>
      </c>
    </row>
    <row r="60" spans="1:12">
      <c r="A60" t="s">
        <v>1672</v>
      </c>
      <c r="B60">
        <v>4</v>
      </c>
      <c r="C60">
        <v>16</v>
      </c>
      <c r="D60" t="s">
        <v>1854</v>
      </c>
      <c r="E60">
        <v>892.8</v>
      </c>
      <c r="F60" t="s">
        <v>1618</v>
      </c>
      <c r="G60" t="s">
        <v>70</v>
      </c>
      <c r="J60" t="s">
        <v>1914</v>
      </c>
      <c r="K60" t="s">
        <v>1995</v>
      </c>
      <c r="L60">
        <v>5</v>
      </c>
    </row>
    <row r="61" spans="1:12">
      <c r="A61" t="s">
        <v>1672</v>
      </c>
      <c r="B61">
        <v>4</v>
      </c>
      <c r="C61">
        <v>16</v>
      </c>
      <c r="D61" t="s">
        <v>1928</v>
      </c>
      <c r="E61">
        <v>691.2</v>
      </c>
      <c r="F61" t="s">
        <v>1618</v>
      </c>
      <c r="G61" t="s">
        <v>70</v>
      </c>
      <c r="J61" t="s">
        <v>1914</v>
      </c>
      <c r="K61" t="s">
        <v>1942</v>
      </c>
      <c r="L61">
        <v>5</v>
      </c>
    </row>
    <row r="62" spans="1:12">
      <c r="A62" t="s">
        <v>1672</v>
      </c>
      <c r="B62">
        <v>4</v>
      </c>
      <c r="C62">
        <v>16</v>
      </c>
      <c r="D62" t="s">
        <v>1973</v>
      </c>
      <c r="E62">
        <v>720</v>
      </c>
      <c r="F62" t="s">
        <v>1618</v>
      </c>
      <c r="G62" t="s">
        <v>70</v>
      </c>
      <c r="J62" t="s">
        <v>1914</v>
      </c>
      <c r="K62" t="s">
        <v>1923</v>
      </c>
      <c r="L62">
        <v>5</v>
      </c>
    </row>
    <row r="63" spans="1:12">
      <c r="A63" t="s">
        <v>1672</v>
      </c>
      <c r="B63">
        <v>4</v>
      </c>
      <c r="C63">
        <v>16</v>
      </c>
      <c r="D63" t="s">
        <v>1877</v>
      </c>
      <c r="E63">
        <v>835.2</v>
      </c>
      <c r="F63" t="s">
        <v>1618</v>
      </c>
      <c r="G63" t="s">
        <v>70</v>
      </c>
      <c r="J63" t="s">
        <v>1914</v>
      </c>
      <c r="K63" t="s">
        <v>2226</v>
      </c>
      <c r="L63">
        <v>5</v>
      </c>
    </row>
    <row r="64" spans="1:12">
      <c r="A64" t="s">
        <v>1672</v>
      </c>
      <c r="B64">
        <v>4</v>
      </c>
      <c r="C64">
        <v>16</v>
      </c>
      <c r="D64" t="s">
        <v>2037</v>
      </c>
      <c r="E64">
        <v>1392</v>
      </c>
      <c r="F64" t="s">
        <v>1618</v>
      </c>
      <c r="G64" t="s">
        <v>70</v>
      </c>
      <c r="J64" t="s">
        <v>1914</v>
      </c>
      <c r="K64" t="s">
        <v>67</v>
      </c>
      <c r="L64">
        <v>5</v>
      </c>
    </row>
    <row r="65" spans="1:12">
      <c r="A65" t="s">
        <v>1672</v>
      </c>
      <c r="B65">
        <v>4</v>
      </c>
      <c r="C65">
        <v>16</v>
      </c>
      <c r="D65" t="s">
        <v>2018</v>
      </c>
      <c r="E65">
        <v>864</v>
      </c>
      <c r="F65" t="s">
        <v>1618</v>
      </c>
      <c r="G65" t="s">
        <v>70</v>
      </c>
      <c r="J65" t="s">
        <v>1914</v>
      </c>
      <c r="K65" t="s">
        <v>105</v>
      </c>
      <c r="L65">
        <v>5</v>
      </c>
    </row>
    <row r="66" spans="1:12">
      <c r="A66" t="s">
        <v>1672</v>
      </c>
      <c r="B66">
        <v>4</v>
      </c>
      <c r="C66">
        <v>16</v>
      </c>
      <c r="D66" t="s">
        <v>1908</v>
      </c>
      <c r="E66">
        <v>777.6</v>
      </c>
      <c r="F66" t="s">
        <v>1618</v>
      </c>
      <c r="G66" t="s">
        <v>70</v>
      </c>
    </row>
    <row r="67" spans="1:12">
      <c r="A67" t="s">
        <v>1672</v>
      </c>
      <c r="B67">
        <v>4</v>
      </c>
      <c r="C67">
        <v>16</v>
      </c>
      <c r="D67" t="s">
        <v>1960</v>
      </c>
      <c r="E67">
        <v>979.2</v>
      </c>
      <c r="F67" t="s">
        <v>1618</v>
      </c>
      <c r="G67" t="s">
        <v>70</v>
      </c>
    </row>
    <row r="68" spans="1:12">
      <c r="A68" t="s">
        <v>1672</v>
      </c>
      <c r="B68">
        <v>4</v>
      </c>
      <c r="C68">
        <v>16</v>
      </c>
      <c r="D68" t="s">
        <v>1995</v>
      </c>
      <c r="E68">
        <v>691.2</v>
      </c>
      <c r="F68" t="s">
        <v>1618</v>
      </c>
      <c r="G68" t="s">
        <v>70</v>
      </c>
    </row>
    <row r="69" spans="1:12">
      <c r="A69" t="s">
        <v>1672</v>
      </c>
      <c r="B69">
        <v>4</v>
      </c>
      <c r="C69">
        <v>16</v>
      </c>
      <c r="D69" t="s">
        <v>1942</v>
      </c>
      <c r="E69">
        <v>936</v>
      </c>
      <c r="F69" t="s">
        <v>1618</v>
      </c>
      <c r="G69" t="s">
        <v>70</v>
      </c>
    </row>
    <row r="70" spans="1:12">
      <c r="A70" t="s">
        <v>1672</v>
      </c>
      <c r="B70">
        <v>4</v>
      </c>
      <c r="C70">
        <v>16</v>
      </c>
      <c r="D70" t="s">
        <v>1923</v>
      </c>
      <c r="E70">
        <v>979.2</v>
      </c>
      <c r="F70" t="s">
        <v>1618</v>
      </c>
      <c r="G70" t="s">
        <v>70</v>
      </c>
    </row>
    <row r="71" spans="1:12">
      <c r="A71" t="s">
        <v>1672</v>
      </c>
      <c r="B71">
        <v>4</v>
      </c>
      <c r="C71">
        <v>16</v>
      </c>
      <c r="D71" t="s">
        <v>2226</v>
      </c>
      <c r="E71">
        <v>1048.8</v>
      </c>
      <c r="F71" t="s">
        <v>1618</v>
      </c>
      <c r="G71" t="s">
        <v>70</v>
      </c>
    </row>
    <row r="72" spans="1:12">
      <c r="A72" t="s">
        <v>1672</v>
      </c>
      <c r="B72">
        <v>4</v>
      </c>
      <c r="C72">
        <v>16</v>
      </c>
      <c r="D72" t="s">
        <v>67</v>
      </c>
      <c r="E72">
        <v>634.79999999999995</v>
      </c>
      <c r="F72" t="s">
        <v>1618</v>
      </c>
      <c r="G72" t="s">
        <v>70</v>
      </c>
    </row>
    <row r="73" spans="1:12">
      <c r="A73" t="s">
        <v>1672</v>
      </c>
      <c r="B73">
        <v>4</v>
      </c>
      <c r="C73">
        <v>16</v>
      </c>
      <c r="D73" t="s">
        <v>105</v>
      </c>
      <c r="E73">
        <v>634.79999999999995</v>
      </c>
      <c r="F73" t="s">
        <v>1618</v>
      </c>
      <c r="G73" t="s">
        <v>70</v>
      </c>
    </row>
    <row r="74" spans="1:12">
      <c r="A74" t="s">
        <v>1672</v>
      </c>
      <c r="B74">
        <v>8</v>
      </c>
      <c r="C74">
        <v>16</v>
      </c>
      <c r="D74" t="s">
        <v>108</v>
      </c>
      <c r="E74">
        <v>846.4</v>
      </c>
      <c r="F74" t="s">
        <v>1620</v>
      </c>
      <c r="G74" t="s">
        <v>1676</v>
      </c>
    </row>
    <row r="75" spans="1:12">
      <c r="A75" t="s">
        <v>1672</v>
      </c>
      <c r="B75">
        <v>8</v>
      </c>
      <c r="C75">
        <v>16</v>
      </c>
      <c r="D75" t="s">
        <v>1801</v>
      </c>
      <c r="E75">
        <v>662.73</v>
      </c>
      <c r="F75" t="s">
        <v>1620</v>
      </c>
      <c r="G75" t="s">
        <v>1676</v>
      </c>
    </row>
    <row r="76" spans="1:12">
      <c r="A76" t="s">
        <v>1672</v>
      </c>
      <c r="B76">
        <v>8</v>
      </c>
      <c r="C76">
        <v>16</v>
      </c>
      <c r="D76" t="s">
        <v>1718</v>
      </c>
      <c r="E76">
        <v>846.4</v>
      </c>
      <c r="F76" t="s">
        <v>1620</v>
      </c>
      <c r="G76" t="s">
        <v>1676</v>
      </c>
    </row>
    <row r="77" spans="1:12">
      <c r="A77" t="s">
        <v>1672</v>
      </c>
      <c r="B77">
        <v>8</v>
      </c>
      <c r="C77">
        <v>16</v>
      </c>
      <c r="D77" t="s">
        <v>2224</v>
      </c>
      <c r="E77">
        <v>846.4</v>
      </c>
      <c r="F77" t="s">
        <v>1620</v>
      </c>
      <c r="G77" t="s">
        <v>1676</v>
      </c>
    </row>
    <row r="78" spans="1:12">
      <c r="A78" t="s">
        <v>1672</v>
      </c>
      <c r="B78">
        <v>8</v>
      </c>
      <c r="C78">
        <v>16</v>
      </c>
      <c r="D78" t="s">
        <v>1854</v>
      </c>
      <c r="E78">
        <v>1190.4000000000001</v>
      </c>
      <c r="F78" t="s">
        <v>1620</v>
      </c>
      <c r="G78" t="s">
        <v>1676</v>
      </c>
    </row>
    <row r="79" spans="1:12">
      <c r="A79" t="s">
        <v>1672</v>
      </c>
      <c r="B79">
        <v>8</v>
      </c>
      <c r="C79">
        <v>16</v>
      </c>
      <c r="D79" t="s">
        <v>1928</v>
      </c>
      <c r="E79">
        <v>921.6</v>
      </c>
      <c r="F79" t="s">
        <v>1620</v>
      </c>
      <c r="G79" t="s">
        <v>1676</v>
      </c>
    </row>
    <row r="80" spans="1:12">
      <c r="A80" t="s">
        <v>1672</v>
      </c>
      <c r="B80">
        <v>8</v>
      </c>
      <c r="C80">
        <v>16</v>
      </c>
      <c r="D80" t="s">
        <v>1973</v>
      </c>
      <c r="E80">
        <v>960</v>
      </c>
      <c r="F80" t="s">
        <v>1620</v>
      </c>
      <c r="G80" t="s">
        <v>1676</v>
      </c>
    </row>
    <row r="81" spans="1:7">
      <c r="A81" t="s">
        <v>1672</v>
      </c>
      <c r="B81">
        <v>8</v>
      </c>
      <c r="C81">
        <v>16</v>
      </c>
      <c r="D81" t="s">
        <v>1877</v>
      </c>
      <c r="E81">
        <v>1113.5999999999999</v>
      </c>
      <c r="F81" t="s">
        <v>1620</v>
      </c>
      <c r="G81" t="s">
        <v>1676</v>
      </c>
    </row>
    <row r="82" spans="1:7">
      <c r="A82" t="s">
        <v>1672</v>
      </c>
      <c r="B82">
        <v>8</v>
      </c>
      <c r="C82">
        <v>16</v>
      </c>
      <c r="D82" t="s">
        <v>2037</v>
      </c>
      <c r="E82">
        <v>1708.8</v>
      </c>
      <c r="F82" t="s">
        <v>1620</v>
      </c>
      <c r="G82" t="s">
        <v>1676</v>
      </c>
    </row>
    <row r="83" spans="1:7">
      <c r="A83" t="s">
        <v>1672</v>
      </c>
      <c r="B83">
        <v>8</v>
      </c>
      <c r="C83">
        <v>16</v>
      </c>
      <c r="D83" t="s">
        <v>2018</v>
      </c>
      <c r="E83">
        <v>1152</v>
      </c>
      <c r="F83" t="s">
        <v>1620</v>
      </c>
      <c r="G83" t="s">
        <v>1676</v>
      </c>
    </row>
    <row r="84" spans="1:7">
      <c r="A84" t="s">
        <v>1672</v>
      </c>
      <c r="B84">
        <v>8</v>
      </c>
      <c r="C84">
        <v>16</v>
      </c>
      <c r="D84" t="s">
        <v>1908</v>
      </c>
      <c r="E84">
        <v>1036.8</v>
      </c>
      <c r="F84" t="s">
        <v>1620</v>
      </c>
      <c r="G84" t="s">
        <v>1676</v>
      </c>
    </row>
    <row r="85" spans="1:7">
      <c r="A85" t="s">
        <v>1672</v>
      </c>
      <c r="B85">
        <v>8</v>
      </c>
      <c r="C85">
        <v>16</v>
      </c>
      <c r="D85" t="s">
        <v>1960</v>
      </c>
      <c r="E85">
        <v>1305.5999999999999</v>
      </c>
      <c r="F85" t="s">
        <v>1620</v>
      </c>
      <c r="G85" t="s">
        <v>1676</v>
      </c>
    </row>
    <row r="86" spans="1:7">
      <c r="A86" t="s">
        <v>1672</v>
      </c>
      <c r="B86">
        <v>8</v>
      </c>
      <c r="C86">
        <v>16</v>
      </c>
      <c r="D86" t="s">
        <v>1995</v>
      </c>
      <c r="E86">
        <v>921.6</v>
      </c>
      <c r="F86" t="s">
        <v>1620</v>
      </c>
      <c r="G86" t="s">
        <v>1676</v>
      </c>
    </row>
    <row r="87" spans="1:7">
      <c r="A87" t="s">
        <v>1672</v>
      </c>
      <c r="B87">
        <v>8</v>
      </c>
      <c r="C87">
        <v>16</v>
      </c>
      <c r="D87" t="s">
        <v>1942</v>
      </c>
      <c r="E87">
        <v>1248</v>
      </c>
      <c r="F87" t="s">
        <v>1620</v>
      </c>
      <c r="G87" t="s">
        <v>1676</v>
      </c>
    </row>
    <row r="88" spans="1:7">
      <c r="A88" t="s">
        <v>1672</v>
      </c>
      <c r="B88">
        <v>8</v>
      </c>
      <c r="C88">
        <v>16</v>
      </c>
      <c r="D88" t="s">
        <v>1923</v>
      </c>
      <c r="E88">
        <v>1305.5999999999999</v>
      </c>
      <c r="F88" t="s">
        <v>1620</v>
      </c>
      <c r="G88" t="s">
        <v>1676</v>
      </c>
    </row>
    <row r="89" spans="1:7">
      <c r="A89" t="s">
        <v>1672</v>
      </c>
      <c r="B89">
        <v>8</v>
      </c>
      <c r="C89">
        <v>16</v>
      </c>
      <c r="D89" t="s">
        <v>2226</v>
      </c>
      <c r="E89">
        <v>1398.4</v>
      </c>
      <c r="F89" t="s">
        <v>1620</v>
      </c>
      <c r="G89" t="s">
        <v>1676</v>
      </c>
    </row>
    <row r="90" spans="1:7">
      <c r="A90" t="s">
        <v>1672</v>
      </c>
      <c r="B90">
        <v>8</v>
      </c>
      <c r="C90">
        <v>16</v>
      </c>
      <c r="D90" t="s">
        <v>67</v>
      </c>
      <c r="E90">
        <v>846.4</v>
      </c>
      <c r="F90" t="s">
        <v>1620</v>
      </c>
      <c r="G90" t="s">
        <v>1676</v>
      </c>
    </row>
    <row r="91" spans="1:7">
      <c r="A91" t="s">
        <v>1672</v>
      </c>
      <c r="B91">
        <v>8</v>
      </c>
      <c r="C91">
        <v>16</v>
      </c>
      <c r="D91" t="s">
        <v>105</v>
      </c>
      <c r="E91">
        <v>846.4</v>
      </c>
      <c r="F91" t="s">
        <v>1620</v>
      </c>
      <c r="G91" t="s">
        <v>1676</v>
      </c>
    </row>
    <row r="92" spans="1:7">
      <c r="A92" t="s">
        <v>1672</v>
      </c>
      <c r="B92">
        <v>8</v>
      </c>
      <c r="C92">
        <v>32</v>
      </c>
      <c r="D92" t="s">
        <v>108</v>
      </c>
      <c r="E92">
        <v>1269.5999999999999</v>
      </c>
      <c r="F92" t="s">
        <v>1622</v>
      </c>
      <c r="G92" t="s">
        <v>1677</v>
      </c>
    </row>
    <row r="93" spans="1:7">
      <c r="A93" t="s">
        <v>1672</v>
      </c>
      <c r="B93">
        <v>8</v>
      </c>
      <c r="C93">
        <v>32</v>
      </c>
      <c r="D93" t="s">
        <v>1801</v>
      </c>
      <c r="E93">
        <v>994.1</v>
      </c>
      <c r="F93" t="s">
        <v>1622</v>
      </c>
      <c r="G93" t="s">
        <v>1677</v>
      </c>
    </row>
    <row r="94" spans="1:7">
      <c r="A94" t="s">
        <v>1672</v>
      </c>
      <c r="B94">
        <v>8</v>
      </c>
      <c r="C94">
        <v>32</v>
      </c>
      <c r="D94" t="s">
        <v>1718</v>
      </c>
      <c r="E94">
        <v>1269.5999999999999</v>
      </c>
      <c r="F94" t="s">
        <v>1622</v>
      </c>
      <c r="G94" t="s">
        <v>1677</v>
      </c>
    </row>
    <row r="95" spans="1:7">
      <c r="A95" t="s">
        <v>1672</v>
      </c>
      <c r="B95">
        <v>8</v>
      </c>
      <c r="C95">
        <v>32</v>
      </c>
      <c r="D95" t="s">
        <v>2224</v>
      </c>
      <c r="E95">
        <v>1269.5999999999999</v>
      </c>
      <c r="F95" t="s">
        <v>1622</v>
      </c>
      <c r="G95" t="s">
        <v>1677</v>
      </c>
    </row>
    <row r="96" spans="1:7">
      <c r="A96" t="s">
        <v>1672</v>
      </c>
      <c r="B96">
        <v>8</v>
      </c>
      <c r="C96">
        <v>32</v>
      </c>
      <c r="D96" t="s">
        <v>1854</v>
      </c>
      <c r="E96">
        <v>1785.6</v>
      </c>
      <c r="F96" t="s">
        <v>1622</v>
      </c>
      <c r="G96" t="s">
        <v>1677</v>
      </c>
    </row>
    <row r="97" spans="1:7">
      <c r="A97" t="s">
        <v>1672</v>
      </c>
      <c r="B97">
        <v>8</v>
      </c>
      <c r="C97">
        <v>32</v>
      </c>
      <c r="D97" t="s">
        <v>1928</v>
      </c>
      <c r="E97">
        <v>1382.4</v>
      </c>
      <c r="F97" t="s">
        <v>1622</v>
      </c>
      <c r="G97" t="s">
        <v>1677</v>
      </c>
    </row>
    <row r="98" spans="1:7">
      <c r="A98" t="s">
        <v>1672</v>
      </c>
      <c r="B98">
        <v>8</v>
      </c>
      <c r="C98">
        <v>32</v>
      </c>
      <c r="D98" t="s">
        <v>1973</v>
      </c>
      <c r="E98">
        <v>1440</v>
      </c>
      <c r="F98" t="s">
        <v>1622</v>
      </c>
      <c r="G98" t="s">
        <v>1677</v>
      </c>
    </row>
    <row r="99" spans="1:7">
      <c r="A99" t="s">
        <v>1672</v>
      </c>
      <c r="B99">
        <v>8</v>
      </c>
      <c r="C99">
        <v>32</v>
      </c>
      <c r="D99" t="s">
        <v>1877</v>
      </c>
      <c r="E99">
        <v>1670.4</v>
      </c>
      <c r="F99" t="s">
        <v>1622</v>
      </c>
      <c r="G99" t="s">
        <v>1677</v>
      </c>
    </row>
    <row r="100" spans="1:7">
      <c r="A100" t="s">
        <v>1672</v>
      </c>
      <c r="B100">
        <v>8</v>
      </c>
      <c r="C100">
        <v>32</v>
      </c>
      <c r="D100" t="s">
        <v>2037</v>
      </c>
      <c r="E100">
        <v>2784</v>
      </c>
      <c r="F100" t="s">
        <v>1622</v>
      </c>
      <c r="G100" t="s">
        <v>1677</v>
      </c>
    </row>
    <row r="101" spans="1:7">
      <c r="A101" t="s">
        <v>1672</v>
      </c>
      <c r="B101">
        <v>8</v>
      </c>
      <c r="C101">
        <v>32</v>
      </c>
      <c r="D101" t="s">
        <v>2018</v>
      </c>
      <c r="E101">
        <v>1728</v>
      </c>
      <c r="F101" t="s">
        <v>1622</v>
      </c>
      <c r="G101" t="s">
        <v>1677</v>
      </c>
    </row>
    <row r="102" spans="1:7">
      <c r="A102" t="s">
        <v>1672</v>
      </c>
      <c r="B102">
        <v>8</v>
      </c>
      <c r="C102">
        <v>32</v>
      </c>
      <c r="D102" t="s">
        <v>1908</v>
      </c>
      <c r="E102">
        <v>1555.2</v>
      </c>
      <c r="F102" t="s">
        <v>1622</v>
      </c>
      <c r="G102" t="s">
        <v>1677</v>
      </c>
    </row>
    <row r="103" spans="1:7">
      <c r="A103" t="s">
        <v>1672</v>
      </c>
      <c r="B103">
        <v>8</v>
      </c>
      <c r="C103">
        <v>32</v>
      </c>
      <c r="D103" t="s">
        <v>1960</v>
      </c>
      <c r="E103">
        <v>1958.4</v>
      </c>
      <c r="F103" t="s">
        <v>1622</v>
      </c>
      <c r="G103" t="s">
        <v>1677</v>
      </c>
    </row>
    <row r="104" spans="1:7">
      <c r="A104" t="s">
        <v>1672</v>
      </c>
      <c r="B104">
        <v>8</v>
      </c>
      <c r="C104">
        <v>32</v>
      </c>
      <c r="D104" t="s">
        <v>1995</v>
      </c>
      <c r="E104">
        <v>1382.4</v>
      </c>
      <c r="F104" t="s">
        <v>1622</v>
      </c>
      <c r="G104" t="s">
        <v>1677</v>
      </c>
    </row>
    <row r="105" spans="1:7">
      <c r="A105" t="s">
        <v>1672</v>
      </c>
      <c r="B105">
        <v>8</v>
      </c>
      <c r="C105">
        <v>32</v>
      </c>
      <c r="D105" t="s">
        <v>1942</v>
      </c>
      <c r="E105">
        <v>1872</v>
      </c>
      <c r="F105" t="s">
        <v>1622</v>
      </c>
      <c r="G105" t="s">
        <v>1677</v>
      </c>
    </row>
    <row r="106" spans="1:7">
      <c r="A106" t="s">
        <v>1672</v>
      </c>
      <c r="B106">
        <v>8</v>
      </c>
      <c r="C106">
        <v>32</v>
      </c>
      <c r="D106" t="s">
        <v>1923</v>
      </c>
      <c r="E106">
        <v>1958.4</v>
      </c>
      <c r="F106" t="s">
        <v>1622</v>
      </c>
      <c r="G106" t="s">
        <v>1677</v>
      </c>
    </row>
    <row r="107" spans="1:7">
      <c r="A107" t="s">
        <v>1672</v>
      </c>
      <c r="B107">
        <v>8</v>
      </c>
      <c r="C107">
        <v>32</v>
      </c>
      <c r="D107" t="s">
        <v>2226</v>
      </c>
      <c r="E107">
        <v>2097.6</v>
      </c>
      <c r="F107" t="s">
        <v>1622</v>
      </c>
      <c r="G107" t="s">
        <v>1677</v>
      </c>
    </row>
    <row r="108" spans="1:7">
      <c r="A108" t="s">
        <v>1672</v>
      </c>
      <c r="B108">
        <v>8</v>
      </c>
      <c r="C108">
        <v>32</v>
      </c>
      <c r="D108" t="s">
        <v>67</v>
      </c>
      <c r="E108">
        <v>1269.5999999999999</v>
      </c>
      <c r="F108" t="s">
        <v>1622</v>
      </c>
      <c r="G108" t="s">
        <v>1677</v>
      </c>
    </row>
    <row r="109" spans="1:7">
      <c r="A109" t="s">
        <v>1672</v>
      </c>
      <c r="B109">
        <v>8</v>
      </c>
      <c r="C109">
        <v>32</v>
      </c>
      <c r="D109" t="s">
        <v>105</v>
      </c>
      <c r="E109">
        <v>1269.5999999999999</v>
      </c>
      <c r="F109" t="s">
        <v>1622</v>
      </c>
      <c r="G109" t="s">
        <v>1677</v>
      </c>
    </row>
    <row r="110" spans="1:7">
      <c r="A110" t="s">
        <v>1672</v>
      </c>
      <c r="B110">
        <v>16</v>
      </c>
      <c r="C110">
        <v>32</v>
      </c>
      <c r="D110" t="s">
        <v>108</v>
      </c>
      <c r="E110">
        <v>1692.8</v>
      </c>
      <c r="F110" t="s">
        <v>1624</v>
      </c>
      <c r="G110" t="s">
        <v>1678</v>
      </c>
    </row>
    <row r="111" spans="1:7">
      <c r="A111" t="s">
        <v>1672</v>
      </c>
      <c r="B111">
        <v>16</v>
      </c>
      <c r="C111">
        <v>32</v>
      </c>
      <c r="D111" t="s">
        <v>1801</v>
      </c>
      <c r="E111">
        <v>1325.5</v>
      </c>
      <c r="F111" t="s">
        <v>1624</v>
      </c>
      <c r="G111" t="s">
        <v>1678</v>
      </c>
    </row>
    <row r="112" spans="1:7">
      <c r="A112" t="s">
        <v>1672</v>
      </c>
      <c r="B112">
        <v>16</v>
      </c>
      <c r="C112">
        <v>32</v>
      </c>
      <c r="D112" t="s">
        <v>1718</v>
      </c>
      <c r="E112">
        <v>1692.8</v>
      </c>
      <c r="F112" t="s">
        <v>1624</v>
      </c>
      <c r="G112" t="s">
        <v>1678</v>
      </c>
    </row>
    <row r="113" spans="1:7">
      <c r="A113" t="s">
        <v>1672</v>
      </c>
      <c r="B113">
        <v>16</v>
      </c>
      <c r="C113">
        <v>32</v>
      </c>
      <c r="D113" t="s">
        <v>2224</v>
      </c>
      <c r="E113">
        <v>1692.8</v>
      </c>
      <c r="F113" t="s">
        <v>1624</v>
      </c>
      <c r="G113" t="s">
        <v>1678</v>
      </c>
    </row>
    <row r="114" spans="1:7">
      <c r="A114" t="s">
        <v>1672</v>
      </c>
      <c r="B114">
        <v>16</v>
      </c>
      <c r="C114">
        <v>32</v>
      </c>
      <c r="D114" t="s">
        <v>1854</v>
      </c>
      <c r="E114">
        <v>2380.8000000000002</v>
      </c>
      <c r="F114" t="s">
        <v>1624</v>
      </c>
      <c r="G114" t="s">
        <v>1678</v>
      </c>
    </row>
    <row r="115" spans="1:7">
      <c r="A115" t="s">
        <v>1672</v>
      </c>
      <c r="B115">
        <v>16</v>
      </c>
      <c r="C115">
        <v>32</v>
      </c>
      <c r="D115" t="s">
        <v>1928</v>
      </c>
      <c r="E115">
        <v>1843.2</v>
      </c>
      <c r="F115" t="s">
        <v>1624</v>
      </c>
      <c r="G115" t="s">
        <v>1678</v>
      </c>
    </row>
    <row r="116" spans="1:7">
      <c r="A116" t="s">
        <v>1672</v>
      </c>
      <c r="B116">
        <v>16</v>
      </c>
      <c r="C116">
        <v>32</v>
      </c>
      <c r="D116" t="s">
        <v>1973</v>
      </c>
      <c r="E116">
        <v>1920</v>
      </c>
      <c r="F116" t="s">
        <v>1624</v>
      </c>
      <c r="G116" t="s">
        <v>1678</v>
      </c>
    </row>
    <row r="117" spans="1:7">
      <c r="A117" t="s">
        <v>1672</v>
      </c>
      <c r="B117">
        <v>16</v>
      </c>
      <c r="C117">
        <v>32</v>
      </c>
      <c r="D117" t="s">
        <v>1877</v>
      </c>
      <c r="E117">
        <v>2227.1999999999998</v>
      </c>
      <c r="F117" t="s">
        <v>1624</v>
      </c>
      <c r="G117" t="s">
        <v>1678</v>
      </c>
    </row>
    <row r="118" spans="1:7">
      <c r="A118" t="s">
        <v>1672</v>
      </c>
      <c r="B118">
        <v>16</v>
      </c>
      <c r="C118">
        <v>32</v>
      </c>
      <c r="D118" t="s">
        <v>2037</v>
      </c>
      <c r="E118">
        <v>3417.6</v>
      </c>
      <c r="F118" t="s">
        <v>1624</v>
      </c>
      <c r="G118" t="s">
        <v>1678</v>
      </c>
    </row>
    <row r="119" spans="1:7">
      <c r="A119" t="s">
        <v>1672</v>
      </c>
      <c r="B119">
        <v>16</v>
      </c>
      <c r="C119">
        <v>32</v>
      </c>
      <c r="D119" t="s">
        <v>2018</v>
      </c>
      <c r="E119">
        <v>2304</v>
      </c>
      <c r="F119" t="s">
        <v>1624</v>
      </c>
      <c r="G119" t="s">
        <v>1678</v>
      </c>
    </row>
    <row r="120" spans="1:7">
      <c r="A120" t="s">
        <v>1672</v>
      </c>
      <c r="B120">
        <v>16</v>
      </c>
      <c r="C120">
        <v>32</v>
      </c>
      <c r="D120" t="s">
        <v>1908</v>
      </c>
      <c r="E120">
        <v>2073.6</v>
      </c>
      <c r="F120" t="s">
        <v>1624</v>
      </c>
      <c r="G120" t="s">
        <v>1678</v>
      </c>
    </row>
    <row r="121" spans="1:7">
      <c r="A121" t="s">
        <v>1672</v>
      </c>
      <c r="B121">
        <v>16</v>
      </c>
      <c r="C121">
        <v>32</v>
      </c>
      <c r="D121" t="s">
        <v>1960</v>
      </c>
      <c r="E121">
        <v>2611.1999999999998</v>
      </c>
      <c r="F121" t="s">
        <v>1624</v>
      </c>
      <c r="G121" t="s">
        <v>1678</v>
      </c>
    </row>
    <row r="122" spans="1:7">
      <c r="A122" t="s">
        <v>1672</v>
      </c>
      <c r="B122">
        <v>16</v>
      </c>
      <c r="C122">
        <v>32</v>
      </c>
      <c r="D122" t="s">
        <v>1995</v>
      </c>
      <c r="E122">
        <v>1843.2</v>
      </c>
      <c r="F122" t="s">
        <v>1624</v>
      </c>
      <c r="G122" t="s">
        <v>1678</v>
      </c>
    </row>
    <row r="123" spans="1:7">
      <c r="A123" t="s">
        <v>1672</v>
      </c>
      <c r="B123">
        <v>16</v>
      </c>
      <c r="C123">
        <v>32</v>
      </c>
      <c r="D123" t="s">
        <v>1942</v>
      </c>
      <c r="E123">
        <v>2496</v>
      </c>
      <c r="F123" t="s">
        <v>1624</v>
      </c>
      <c r="G123" t="s">
        <v>1678</v>
      </c>
    </row>
    <row r="124" spans="1:7">
      <c r="A124" t="s">
        <v>1672</v>
      </c>
      <c r="B124">
        <v>16</v>
      </c>
      <c r="C124">
        <v>32</v>
      </c>
      <c r="D124" t="s">
        <v>1923</v>
      </c>
      <c r="E124">
        <v>2611.1999999999998</v>
      </c>
      <c r="F124" t="s">
        <v>1624</v>
      </c>
      <c r="G124" t="s">
        <v>1678</v>
      </c>
    </row>
    <row r="125" spans="1:7">
      <c r="A125" t="s">
        <v>1672</v>
      </c>
      <c r="B125">
        <v>16</v>
      </c>
      <c r="C125">
        <v>32</v>
      </c>
      <c r="D125" t="s">
        <v>2226</v>
      </c>
      <c r="E125">
        <v>2796.8</v>
      </c>
      <c r="F125" t="s">
        <v>1624</v>
      </c>
      <c r="G125" t="s">
        <v>1678</v>
      </c>
    </row>
    <row r="126" spans="1:7">
      <c r="A126" t="s">
        <v>1672</v>
      </c>
      <c r="B126">
        <v>16</v>
      </c>
      <c r="C126">
        <v>32</v>
      </c>
      <c r="D126" t="s">
        <v>67</v>
      </c>
      <c r="E126">
        <v>1692.8</v>
      </c>
      <c r="F126" t="s">
        <v>1624</v>
      </c>
      <c r="G126" t="s">
        <v>1678</v>
      </c>
    </row>
    <row r="127" spans="1:7">
      <c r="A127" t="s">
        <v>1672</v>
      </c>
      <c r="B127">
        <v>16</v>
      </c>
      <c r="C127">
        <v>32</v>
      </c>
      <c r="D127" t="s">
        <v>105</v>
      </c>
      <c r="E127">
        <v>1692.8</v>
      </c>
      <c r="F127" t="s">
        <v>1624</v>
      </c>
      <c r="G127" t="s">
        <v>1678</v>
      </c>
    </row>
    <row r="128" spans="1:7">
      <c r="A128" t="s">
        <v>1672</v>
      </c>
      <c r="B128">
        <v>16</v>
      </c>
      <c r="C128">
        <v>64</v>
      </c>
      <c r="D128" t="s">
        <v>108</v>
      </c>
      <c r="E128">
        <v>2539.1999999999998</v>
      </c>
      <c r="F128" t="s">
        <v>1626</v>
      </c>
      <c r="G128" t="s">
        <v>1679</v>
      </c>
    </row>
    <row r="129" spans="1:7">
      <c r="A129" t="s">
        <v>1672</v>
      </c>
      <c r="B129">
        <v>16</v>
      </c>
      <c r="C129">
        <v>64</v>
      </c>
      <c r="D129" t="s">
        <v>1801</v>
      </c>
      <c r="E129">
        <v>1988.2</v>
      </c>
      <c r="F129" t="s">
        <v>1626</v>
      </c>
      <c r="G129" t="s">
        <v>1679</v>
      </c>
    </row>
    <row r="130" spans="1:7">
      <c r="A130" t="s">
        <v>1672</v>
      </c>
      <c r="B130">
        <v>16</v>
      </c>
      <c r="C130">
        <v>64</v>
      </c>
      <c r="D130" t="s">
        <v>1718</v>
      </c>
      <c r="E130">
        <v>2539.1999999999998</v>
      </c>
      <c r="F130" t="s">
        <v>1626</v>
      </c>
      <c r="G130" t="s">
        <v>1679</v>
      </c>
    </row>
    <row r="131" spans="1:7">
      <c r="A131" t="s">
        <v>1672</v>
      </c>
      <c r="B131">
        <v>16</v>
      </c>
      <c r="C131">
        <v>64</v>
      </c>
      <c r="D131" t="s">
        <v>2224</v>
      </c>
      <c r="E131">
        <v>2539.1999999999998</v>
      </c>
      <c r="F131" t="s">
        <v>1626</v>
      </c>
      <c r="G131" t="s">
        <v>1679</v>
      </c>
    </row>
    <row r="132" spans="1:7">
      <c r="A132" t="s">
        <v>1672</v>
      </c>
      <c r="B132">
        <v>16</v>
      </c>
      <c r="C132">
        <v>64</v>
      </c>
      <c r="D132" t="s">
        <v>1854</v>
      </c>
      <c r="E132">
        <v>3571.2</v>
      </c>
      <c r="F132" t="s">
        <v>1626</v>
      </c>
      <c r="G132" t="s">
        <v>1679</v>
      </c>
    </row>
    <row r="133" spans="1:7">
      <c r="A133" t="s">
        <v>1672</v>
      </c>
      <c r="B133">
        <v>16</v>
      </c>
      <c r="C133">
        <v>64</v>
      </c>
      <c r="D133" t="s">
        <v>1928</v>
      </c>
      <c r="E133">
        <v>2764.8</v>
      </c>
      <c r="F133" t="s">
        <v>1626</v>
      </c>
      <c r="G133" t="s">
        <v>1679</v>
      </c>
    </row>
    <row r="134" spans="1:7">
      <c r="A134" t="s">
        <v>1672</v>
      </c>
      <c r="B134">
        <v>16</v>
      </c>
      <c r="C134">
        <v>64</v>
      </c>
      <c r="D134" t="s">
        <v>1973</v>
      </c>
      <c r="E134">
        <v>2880</v>
      </c>
      <c r="F134" t="s">
        <v>1626</v>
      </c>
      <c r="G134" t="s">
        <v>1679</v>
      </c>
    </row>
    <row r="135" spans="1:7">
      <c r="A135" t="s">
        <v>1672</v>
      </c>
      <c r="B135">
        <v>16</v>
      </c>
      <c r="C135">
        <v>64</v>
      </c>
      <c r="D135" t="s">
        <v>1877</v>
      </c>
      <c r="E135">
        <v>3340.8</v>
      </c>
      <c r="F135" t="s">
        <v>1626</v>
      </c>
      <c r="G135" t="s">
        <v>1679</v>
      </c>
    </row>
    <row r="136" spans="1:7">
      <c r="A136" t="s">
        <v>1672</v>
      </c>
      <c r="B136">
        <v>16</v>
      </c>
      <c r="C136">
        <v>64</v>
      </c>
      <c r="D136" t="s">
        <v>2037</v>
      </c>
      <c r="E136">
        <v>5568</v>
      </c>
      <c r="F136" t="s">
        <v>1626</v>
      </c>
      <c r="G136" t="s">
        <v>1679</v>
      </c>
    </row>
    <row r="137" spans="1:7">
      <c r="A137" t="s">
        <v>1672</v>
      </c>
      <c r="B137">
        <v>16</v>
      </c>
      <c r="C137">
        <v>64</v>
      </c>
      <c r="D137" t="s">
        <v>2018</v>
      </c>
      <c r="E137">
        <v>3456</v>
      </c>
      <c r="F137" t="s">
        <v>1626</v>
      </c>
      <c r="G137" t="s">
        <v>1679</v>
      </c>
    </row>
    <row r="138" spans="1:7">
      <c r="A138" t="s">
        <v>1672</v>
      </c>
      <c r="B138">
        <v>16</v>
      </c>
      <c r="C138">
        <v>64</v>
      </c>
      <c r="D138" t="s">
        <v>1908</v>
      </c>
      <c r="E138">
        <v>3110.4</v>
      </c>
      <c r="F138" t="s">
        <v>1626</v>
      </c>
      <c r="G138" t="s">
        <v>1679</v>
      </c>
    </row>
    <row r="139" spans="1:7">
      <c r="A139" t="s">
        <v>1672</v>
      </c>
      <c r="B139">
        <v>16</v>
      </c>
      <c r="C139">
        <v>64</v>
      </c>
      <c r="D139" t="s">
        <v>1960</v>
      </c>
      <c r="E139">
        <v>3916.8</v>
      </c>
      <c r="F139" t="s">
        <v>1626</v>
      </c>
      <c r="G139" t="s">
        <v>1679</v>
      </c>
    </row>
    <row r="140" spans="1:7">
      <c r="A140" t="s">
        <v>1672</v>
      </c>
      <c r="B140">
        <v>16</v>
      </c>
      <c r="C140">
        <v>64</v>
      </c>
      <c r="D140" t="s">
        <v>1995</v>
      </c>
      <c r="E140">
        <v>2764.8</v>
      </c>
      <c r="F140" t="s">
        <v>1626</v>
      </c>
      <c r="G140" t="s">
        <v>1679</v>
      </c>
    </row>
    <row r="141" spans="1:7">
      <c r="A141" t="s">
        <v>1672</v>
      </c>
      <c r="B141">
        <v>16</v>
      </c>
      <c r="C141">
        <v>64</v>
      </c>
      <c r="D141" t="s">
        <v>1942</v>
      </c>
      <c r="E141">
        <v>3744</v>
      </c>
      <c r="F141" t="s">
        <v>1626</v>
      </c>
      <c r="G141" t="s">
        <v>1679</v>
      </c>
    </row>
    <row r="142" spans="1:7">
      <c r="A142" t="s">
        <v>1672</v>
      </c>
      <c r="B142">
        <v>16</v>
      </c>
      <c r="C142">
        <v>64</v>
      </c>
      <c r="D142" t="s">
        <v>1923</v>
      </c>
      <c r="E142">
        <v>3916.8</v>
      </c>
      <c r="F142" t="s">
        <v>1626</v>
      </c>
      <c r="G142" t="s">
        <v>1679</v>
      </c>
    </row>
    <row r="143" spans="1:7">
      <c r="A143" t="s">
        <v>1672</v>
      </c>
      <c r="B143">
        <v>16</v>
      </c>
      <c r="C143">
        <v>64</v>
      </c>
      <c r="D143" t="s">
        <v>2226</v>
      </c>
      <c r="E143">
        <v>4195.2</v>
      </c>
      <c r="F143" t="s">
        <v>1626</v>
      </c>
      <c r="G143" t="s">
        <v>1679</v>
      </c>
    </row>
    <row r="144" spans="1:7">
      <c r="A144" t="s">
        <v>1672</v>
      </c>
      <c r="B144">
        <v>16</v>
      </c>
      <c r="C144">
        <v>64</v>
      </c>
      <c r="D144" t="s">
        <v>67</v>
      </c>
      <c r="E144">
        <v>2539.1999999999998</v>
      </c>
      <c r="F144" t="s">
        <v>1626</v>
      </c>
      <c r="G144" t="s">
        <v>1679</v>
      </c>
    </row>
    <row r="145" spans="1:7">
      <c r="A145" t="s">
        <v>1672</v>
      </c>
      <c r="B145">
        <v>16</v>
      </c>
      <c r="C145">
        <v>64</v>
      </c>
      <c r="D145" t="s">
        <v>105</v>
      </c>
      <c r="E145">
        <v>2539.1999999999998</v>
      </c>
      <c r="F145" t="s">
        <v>1626</v>
      </c>
      <c r="G145" t="s">
        <v>1679</v>
      </c>
    </row>
    <row r="146" spans="1:7">
      <c r="A146" t="s">
        <v>1672</v>
      </c>
      <c r="B146">
        <v>24</v>
      </c>
      <c r="C146">
        <v>48</v>
      </c>
      <c r="D146" t="s">
        <v>108</v>
      </c>
      <c r="E146">
        <v>2539.1999999999998</v>
      </c>
      <c r="F146" t="s">
        <v>1680</v>
      </c>
      <c r="G146" t="s">
        <v>1681</v>
      </c>
    </row>
    <row r="147" spans="1:7">
      <c r="A147" t="s">
        <v>1672</v>
      </c>
      <c r="B147">
        <v>24</v>
      </c>
      <c r="C147">
        <v>48</v>
      </c>
      <c r="D147" t="s">
        <v>1801</v>
      </c>
      <c r="E147">
        <v>1988.2</v>
      </c>
      <c r="F147" t="s">
        <v>1680</v>
      </c>
      <c r="G147" t="s">
        <v>1681</v>
      </c>
    </row>
    <row r="148" spans="1:7">
      <c r="A148" t="s">
        <v>1672</v>
      </c>
      <c r="B148">
        <v>24</v>
      </c>
      <c r="C148">
        <v>48</v>
      </c>
      <c r="D148" t="s">
        <v>1718</v>
      </c>
      <c r="E148">
        <v>2539.1999999999998</v>
      </c>
      <c r="F148" t="s">
        <v>1680</v>
      </c>
      <c r="G148" t="s">
        <v>1681</v>
      </c>
    </row>
    <row r="149" spans="1:7">
      <c r="A149" t="s">
        <v>1672</v>
      </c>
      <c r="B149">
        <v>24</v>
      </c>
      <c r="C149">
        <v>48</v>
      </c>
      <c r="D149" t="s">
        <v>2224</v>
      </c>
      <c r="E149">
        <v>2539.1999999999998</v>
      </c>
      <c r="F149" t="s">
        <v>1680</v>
      </c>
      <c r="G149" t="s">
        <v>1681</v>
      </c>
    </row>
    <row r="150" spans="1:7">
      <c r="A150" t="s">
        <v>1672</v>
      </c>
      <c r="B150">
        <v>24</v>
      </c>
      <c r="C150">
        <v>48</v>
      </c>
      <c r="D150" t="s">
        <v>1854</v>
      </c>
      <c r="E150">
        <v>3571.2</v>
      </c>
      <c r="F150" t="s">
        <v>1680</v>
      </c>
      <c r="G150" t="s">
        <v>1681</v>
      </c>
    </row>
    <row r="151" spans="1:7">
      <c r="A151" t="s">
        <v>1672</v>
      </c>
      <c r="B151">
        <v>24</v>
      </c>
      <c r="C151">
        <v>48</v>
      </c>
      <c r="D151" t="s">
        <v>1928</v>
      </c>
      <c r="E151">
        <v>2764.8</v>
      </c>
      <c r="F151" t="s">
        <v>1680</v>
      </c>
      <c r="G151" t="s">
        <v>1681</v>
      </c>
    </row>
    <row r="152" spans="1:7">
      <c r="A152" t="s">
        <v>1672</v>
      </c>
      <c r="B152">
        <v>24</v>
      </c>
      <c r="C152">
        <v>48</v>
      </c>
      <c r="D152" t="s">
        <v>1973</v>
      </c>
      <c r="E152">
        <v>2880</v>
      </c>
      <c r="F152" t="s">
        <v>1680</v>
      </c>
      <c r="G152" t="s">
        <v>1681</v>
      </c>
    </row>
    <row r="153" spans="1:7">
      <c r="A153" t="s">
        <v>1672</v>
      </c>
      <c r="B153">
        <v>24</v>
      </c>
      <c r="C153">
        <v>48</v>
      </c>
      <c r="D153" t="s">
        <v>1877</v>
      </c>
      <c r="E153">
        <v>3340.8</v>
      </c>
      <c r="F153" t="s">
        <v>1680</v>
      </c>
      <c r="G153" t="s">
        <v>1681</v>
      </c>
    </row>
    <row r="154" spans="1:7">
      <c r="A154" t="s">
        <v>1672</v>
      </c>
      <c r="B154">
        <v>24</v>
      </c>
      <c r="C154">
        <v>48</v>
      </c>
      <c r="D154" t="s">
        <v>2037</v>
      </c>
      <c r="E154">
        <v>5126.3999999999996</v>
      </c>
      <c r="F154" t="s">
        <v>1680</v>
      </c>
      <c r="G154" t="s">
        <v>1681</v>
      </c>
    </row>
    <row r="155" spans="1:7">
      <c r="A155" t="s">
        <v>1672</v>
      </c>
      <c r="B155">
        <v>24</v>
      </c>
      <c r="C155">
        <v>48</v>
      </c>
      <c r="D155" t="s">
        <v>2018</v>
      </c>
      <c r="E155">
        <v>3456</v>
      </c>
      <c r="F155" t="s">
        <v>1680</v>
      </c>
      <c r="G155" t="s">
        <v>1681</v>
      </c>
    </row>
    <row r="156" spans="1:7">
      <c r="A156" t="s">
        <v>1672</v>
      </c>
      <c r="B156">
        <v>24</v>
      </c>
      <c r="C156">
        <v>48</v>
      </c>
      <c r="D156" t="s">
        <v>1908</v>
      </c>
      <c r="E156">
        <v>3110.4</v>
      </c>
      <c r="F156" t="s">
        <v>1680</v>
      </c>
      <c r="G156" t="s">
        <v>1681</v>
      </c>
    </row>
    <row r="157" spans="1:7">
      <c r="A157" t="s">
        <v>1672</v>
      </c>
      <c r="B157">
        <v>24</v>
      </c>
      <c r="C157">
        <v>48</v>
      </c>
      <c r="D157" t="s">
        <v>1960</v>
      </c>
      <c r="E157">
        <v>3916.8</v>
      </c>
      <c r="F157" t="s">
        <v>1680</v>
      </c>
      <c r="G157" t="s">
        <v>1681</v>
      </c>
    </row>
    <row r="158" spans="1:7">
      <c r="A158" t="s">
        <v>1672</v>
      </c>
      <c r="B158">
        <v>24</v>
      </c>
      <c r="C158">
        <v>48</v>
      </c>
      <c r="D158" t="s">
        <v>1995</v>
      </c>
      <c r="E158">
        <v>2764.8</v>
      </c>
      <c r="F158" t="s">
        <v>1680</v>
      </c>
      <c r="G158" t="s">
        <v>1681</v>
      </c>
    </row>
    <row r="159" spans="1:7">
      <c r="A159" t="s">
        <v>1672</v>
      </c>
      <c r="B159">
        <v>24</v>
      </c>
      <c r="C159">
        <v>48</v>
      </c>
      <c r="D159" t="s">
        <v>1942</v>
      </c>
      <c r="E159">
        <v>3744</v>
      </c>
      <c r="F159" t="s">
        <v>1680</v>
      </c>
      <c r="G159" t="s">
        <v>1681</v>
      </c>
    </row>
    <row r="160" spans="1:7">
      <c r="A160" t="s">
        <v>1672</v>
      </c>
      <c r="B160">
        <v>24</v>
      </c>
      <c r="C160">
        <v>48</v>
      </c>
      <c r="D160" t="s">
        <v>1923</v>
      </c>
      <c r="E160">
        <v>3916.8</v>
      </c>
      <c r="F160" t="s">
        <v>1680</v>
      </c>
      <c r="G160" t="s">
        <v>1681</v>
      </c>
    </row>
    <row r="161" spans="1:7">
      <c r="A161" t="s">
        <v>1672</v>
      </c>
      <c r="B161">
        <v>24</v>
      </c>
      <c r="C161">
        <v>48</v>
      </c>
      <c r="D161" t="s">
        <v>2226</v>
      </c>
      <c r="E161">
        <v>4195.2</v>
      </c>
      <c r="F161" t="s">
        <v>1680</v>
      </c>
      <c r="G161" t="s">
        <v>1681</v>
      </c>
    </row>
    <row r="162" spans="1:7">
      <c r="A162" t="s">
        <v>1672</v>
      </c>
      <c r="B162">
        <v>24</v>
      </c>
      <c r="C162">
        <v>48</v>
      </c>
      <c r="D162" t="s">
        <v>67</v>
      </c>
      <c r="E162">
        <v>2539.1999999999998</v>
      </c>
      <c r="F162" t="s">
        <v>1680</v>
      </c>
      <c r="G162" t="s">
        <v>1681</v>
      </c>
    </row>
    <row r="163" spans="1:7">
      <c r="A163" t="s">
        <v>1672</v>
      </c>
      <c r="B163">
        <v>24</v>
      </c>
      <c r="C163">
        <v>48</v>
      </c>
      <c r="D163" t="s">
        <v>105</v>
      </c>
      <c r="E163">
        <v>2539.1999999999998</v>
      </c>
      <c r="F163" t="s">
        <v>1680</v>
      </c>
      <c r="G163" t="s">
        <v>1681</v>
      </c>
    </row>
    <row r="164" spans="1:7">
      <c r="A164" t="s">
        <v>1672</v>
      </c>
      <c r="B164">
        <v>24</v>
      </c>
      <c r="C164">
        <v>64</v>
      </c>
      <c r="D164" t="s">
        <v>108</v>
      </c>
      <c r="E164">
        <v>2962.4</v>
      </c>
      <c r="F164" t="s">
        <v>2167</v>
      </c>
      <c r="G164" t="s">
        <v>2168</v>
      </c>
    </row>
    <row r="165" spans="1:7">
      <c r="A165" t="s">
        <v>1672</v>
      </c>
      <c r="B165">
        <v>24</v>
      </c>
      <c r="C165">
        <v>64</v>
      </c>
      <c r="D165" t="s">
        <v>1801</v>
      </c>
      <c r="E165">
        <v>2319.6</v>
      </c>
      <c r="F165" t="s">
        <v>2167</v>
      </c>
      <c r="G165" t="s">
        <v>2168</v>
      </c>
    </row>
    <row r="166" spans="1:7">
      <c r="A166" t="s">
        <v>1672</v>
      </c>
      <c r="B166">
        <v>24</v>
      </c>
      <c r="C166">
        <v>64</v>
      </c>
      <c r="D166" t="s">
        <v>1718</v>
      </c>
      <c r="E166">
        <v>2962.4</v>
      </c>
      <c r="F166" t="s">
        <v>2167</v>
      </c>
      <c r="G166" t="s">
        <v>2168</v>
      </c>
    </row>
    <row r="167" spans="1:7">
      <c r="A167" t="s">
        <v>1672</v>
      </c>
      <c r="B167">
        <v>24</v>
      </c>
      <c r="C167">
        <v>64</v>
      </c>
      <c r="D167" t="s">
        <v>2224</v>
      </c>
      <c r="E167">
        <v>2962.4</v>
      </c>
      <c r="F167" t="s">
        <v>2167</v>
      </c>
      <c r="G167" t="s">
        <v>2168</v>
      </c>
    </row>
    <row r="168" spans="1:7">
      <c r="A168" t="s">
        <v>1672</v>
      </c>
      <c r="B168">
        <v>24</v>
      </c>
      <c r="C168">
        <v>64</v>
      </c>
      <c r="D168" t="s">
        <v>1854</v>
      </c>
      <c r="E168">
        <v>4166.3999999999996</v>
      </c>
      <c r="F168" t="s">
        <v>2167</v>
      </c>
      <c r="G168" t="s">
        <v>2168</v>
      </c>
    </row>
    <row r="169" spans="1:7">
      <c r="A169" t="s">
        <v>1672</v>
      </c>
      <c r="B169">
        <v>24</v>
      </c>
      <c r="C169">
        <v>64</v>
      </c>
      <c r="D169" t="s">
        <v>1928</v>
      </c>
      <c r="E169">
        <v>3225.6</v>
      </c>
      <c r="F169" t="s">
        <v>2167</v>
      </c>
      <c r="G169" t="s">
        <v>2168</v>
      </c>
    </row>
    <row r="170" spans="1:7">
      <c r="A170" t="s">
        <v>1672</v>
      </c>
      <c r="B170">
        <v>24</v>
      </c>
      <c r="C170">
        <v>64</v>
      </c>
      <c r="D170" t="s">
        <v>1973</v>
      </c>
      <c r="E170">
        <v>3360</v>
      </c>
      <c r="F170" t="s">
        <v>2167</v>
      </c>
      <c r="G170" t="s">
        <v>2168</v>
      </c>
    </row>
    <row r="171" spans="1:7">
      <c r="A171" t="s">
        <v>1672</v>
      </c>
      <c r="B171">
        <v>24</v>
      </c>
      <c r="C171">
        <v>64</v>
      </c>
      <c r="D171" t="s">
        <v>1877</v>
      </c>
      <c r="E171">
        <v>3897.6</v>
      </c>
      <c r="F171" t="s">
        <v>2167</v>
      </c>
      <c r="G171" t="s">
        <v>2168</v>
      </c>
    </row>
    <row r="172" spans="1:7">
      <c r="A172" t="s">
        <v>1672</v>
      </c>
      <c r="B172">
        <v>24</v>
      </c>
      <c r="C172">
        <v>64</v>
      </c>
      <c r="D172" t="s">
        <v>2037</v>
      </c>
      <c r="E172">
        <v>6201.6</v>
      </c>
      <c r="F172" t="s">
        <v>2167</v>
      </c>
      <c r="G172" t="s">
        <v>2168</v>
      </c>
    </row>
    <row r="173" spans="1:7">
      <c r="A173" t="s">
        <v>1672</v>
      </c>
      <c r="B173">
        <v>24</v>
      </c>
      <c r="C173">
        <v>64</v>
      </c>
      <c r="D173" t="s">
        <v>2018</v>
      </c>
      <c r="E173">
        <v>4032</v>
      </c>
      <c r="F173" t="s">
        <v>2167</v>
      </c>
      <c r="G173" t="s">
        <v>2168</v>
      </c>
    </row>
    <row r="174" spans="1:7">
      <c r="A174" t="s">
        <v>1672</v>
      </c>
      <c r="B174">
        <v>24</v>
      </c>
      <c r="C174">
        <v>64</v>
      </c>
      <c r="D174" t="s">
        <v>1908</v>
      </c>
      <c r="E174">
        <v>3628.8</v>
      </c>
      <c r="F174" t="s">
        <v>2167</v>
      </c>
      <c r="G174" t="s">
        <v>2168</v>
      </c>
    </row>
    <row r="175" spans="1:7">
      <c r="A175" t="s">
        <v>1672</v>
      </c>
      <c r="B175">
        <v>24</v>
      </c>
      <c r="C175">
        <v>64</v>
      </c>
      <c r="D175" t="s">
        <v>1960</v>
      </c>
      <c r="E175">
        <v>4569.6000000000004</v>
      </c>
      <c r="F175" t="s">
        <v>2167</v>
      </c>
      <c r="G175" t="s">
        <v>2168</v>
      </c>
    </row>
    <row r="176" spans="1:7">
      <c r="A176" t="s">
        <v>1672</v>
      </c>
      <c r="B176">
        <v>24</v>
      </c>
      <c r="C176">
        <v>64</v>
      </c>
      <c r="D176" t="s">
        <v>1995</v>
      </c>
      <c r="E176">
        <v>3225.6</v>
      </c>
      <c r="F176" t="s">
        <v>2167</v>
      </c>
      <c r="G176" t="s">
        <v>2168</v>
      </c>
    </row>
    <row r="177" spans="1:7">
      <c r="A177" t="s">
        <v>1672</v>
      </c>
      <c r="B177">
        <v>24</v>
      </c>
      <c r="C177">
        <v>64</v>
      </c>
      <c r="D177" t="s">
        <v>1942</v>
      </c>
      <c r="E177">
        <v>4368</v>
      </c>
      <c r="F177" t="s">
        <v>2167</v>
      </c>
      <c r="G177" t="s">
        <v>2168</v>
      </c>
    </row>
    <row r="178" spans="1:7">
      <c r="A178" t="s">
        <v>1672</v>
      </c>
      <c r="B178">
        <v>24</v>
      </c>
      <c r="C178">
        <v>64</v>
      </c>
      <c r="D178" t="s">
        <v>1923</v>
      </c>
      <c r="E178">
        <v>4569.6000000000004</v>
      </c>
      <c r="F178" t="s">
        <v>2167</v>
      </c>
      <c r="G178" t="s">
        <v>2168</v>
      </c>
    </row>
    <row r="179" spans="1:7">
      <c r="A179" t="s">
        <v>1672</v>
      </c>
      <c r="B179">
        <v>24</v>
      </c>
      <c r="C179">
        <v>64</v>
      </c>
      <c r="D179" t="s">
        <v>2226</v>
      </c>
      <c r="E179">
        <v>4894.3999999999996</v>
      </c>
      <c r="F179" t="s">
        <v>2167</v>
      </c>
      <c r="G179" t="s">
        <v>2168</v>
      </c>
    </row>
    <row r="180" spans="1:7">
      <c r="A180" t="s">
        <v>1672</v>
      </c>
      <c r="B180">
        <v>24</v>
      </c>
      <c r="C180">
        <v>64</v>
      </c>
      <c r="D180" t="s">
        <v>67</v>
      </c>
      <c r="E180">
        <v>2962.4</v>
      </c>
      <c r="F180" t="s">
        <v>2167</v>
      </c>
      <c r="G180" t="s">
        <v>2168</v>
      </c>
    </row>
    <row r="181" spans="1:7">
      <c r="A181" t="s">
        <v>1672</v>
      </c>
      <c r="B181">
        <v>24</v>
      </c>
      <c r="C181">
        <v>64</v>
      </c>
      <c r="D181" t="s">
        <v>105</v>
      </c>
      <c r="E181">
        <v>2962.4</v>
      </c>
      <c r="F181" t="s">
        <v>2167</v>
      </c>
      <c r="G181" t="s">
        <v>2168</v>
      </c>
    </row>
    <row r="182" spans="1:7">
      <c r="A182" t="s">
        <v>1672</v>
      </c>
      <c r="B182">
        <v>24</v>
      </c>
      <c r="C182">
        <v>96</v>
      </c>
      <c r="D182" t="s">
        <v>108</v>
      </c>
      <c r="E182">
        <v>3808.8</v>
      </c>
      <c r="F182" t="s">
        <v>1682</v>
      </c>
      <c r="G182" t="s">
        <v>1683</v>
      </c>
    </row>
    <row r="183" spans="1:7">
      <c r="A183" t="s">
        <v>1672</v>
      </c>
      <c r="B183">
        <v>24</v>
      </c>
      <c r="C183">
        <v>96</v>
      </c>
      <c r="D183" t="s">
        <v>1801</v>
      </c>
      <c r="E183">
        <v>2982.3</v>
      </c>
      <c r="F183" t="s">
        <v>1682</v>
      </c>
      <c r="G183" t="s">
        <v>1683</v>
      </c>
    </row>
    <row r="184" spans="1:7">
      <c r="A184" t="s">
        <v>1672</v>
      </c>
      <c r="B184">
        <v>24</v>
      </c>
      <c r="C184">
        <v>96</v>
      </c>
      <c r="D184" t="s">
        <v>1718</v>
      </c>
      <c r="E184">
        <v>3808.8</v>
      </c>
      <c r="F184" t="s">
        <v>1682</v>
      </c>
      <c r="G184" t="s">
        <v>1683</v>
      </c>
    </row>
    <row r="185" spans="1:7">
      <c r="A185" t="s">
        <v>1672</v>
      </c>
      <c r="B185">
        <v>24</v>
      </c>
      <c r="C185">
        <v>96</v>
      </c>
      <c r="D185" t="s">
        <v>2224</v>
      </c>
      <c r="E185">
        <v>3808.8</v>
      </c>
      <c r="F185" t="s">
        <v>1682</v>
      </c>
      <c r="G185" t="s">
        <v>1683</v>
      </c>
    </row>
    <row r="186" spans="1:7">
      <c r="A186" t="s">
        <v>1672</v>
      </c>
      <c r="B186">
        <v>24</v>
      </c>
      <c r="C186">
        <v>96</v>
      </c>
      <c r="D186" t="s">
        <v>1854</v>
      </c>
      <c r="E186">
        <v>5356.8</v>
      </c>
      <c r="F186" t="s">
        <v>1682</v>
      </c>
      <c r="G186" t="s">
        <v>1683</v>
      </c>
    </row>
    <row r="187" spans="1:7">
      <c r="A187" t="s">
        <v>1672</v>
      </c>
      <c r="B187">
        <v>24</v>
      </c>
      <c r="C187">
        <v>96</v>
      </c>
      <c r="D187" t="s">
        <v>1928</v>
      </c>
      <c r="E187">
        <v>4147.2</v>
      </c>
      <c r="F187" t="s">
        <v>1682</v>
      </c>
      <c r="G187" t="s">
        <v>1683</v>
      </c>
    </row>
    <row r="188" spans="1:7">
      <c r="A188" t="s">
        <v>1672</v>
      </c>
      <c r="B188">
        <v>24</v>
      </c>
      <c r="C188">
        <v>96</v>
      </c>
      <c r="D188" t="s">
        <v>1973</v>
      </c>
      <c r="E188">
        <v>4320</v>
      </c>
      <c r="F188" t="s">
        <v>1682</v>
      </c>
      <c r="G188" t="s">
        <v>1683</v>
      </c>
    </row>
    <row r="189" spans="1:7">
      <c r="A189" t="s">
        <v>1672</v>
      </c>
      <c r="B189">
        <v>24</v>
      </c>
      <c r="C189">
        <v>96</v>
      </c>
      <c r="D189" t="s">
        <v>1877</v>
      </c>
      <c r="E189">
        <v>5011.2</v>
      </c>
      <c r="F189" t="s">
        <v>1682</v>
      </c>
      <c r="G189" t="s">
        <v>1683</v>
      </c>
    </row>
    <row r="190" spans="1:7">
      <c r="A190" t="s">
        <v>1672</v>
      </c>
      <c r="B190">
        <v>24</v>
      </c>
      <c r="C190">
        <v>96</v>
      </c>
      <c r="D190" t="s">
        <v>2037</v>
      </c>
      <c r="E190">
        <v>8352</v>
      </c>
      <c r="F190" t="s">
        <v>1682</v>
      </c>
      <c r="G190" t="s">
        <v>1683</v>
      </c>
    </row>
    <row r="191" spans="1:7">
      <c r="A191" t="s">
        <v>1672</v>
      </c>
      <c r="B191">
        <v>24</v>
      </c>
      <c r="C191">
        <v>96</v>
      </c>
      <c r="D191" t="s">
        <v>2018</v>
      </c>
      <c r="E191">
        <v>5184</v>
      </c>
      <c r="F191" t="s">
        <v>1682</v>
      </c>
      <c r="G191" t="s">
        <v>1683</v>
      </c>
    </row>
    <row r="192" spans="1:7">
      <c r="A192" t="s">
        <v>1672</v>
      </c>
      <c r="B192">
        <v>24</v>
      </c>
      <c r="C192">
        <v>96</v>
      </c>
      <c r="D192" t="s">
        <v>1908</v>
      </c>
      <c r="E192">
        <v>4665.6000000000004</v>
      </c>
      <c r="F192" t="s">
        <v>1682</v>
      </c>
      <c r="G192" t="s">
        <v>1683</v>
      </c>
    </row>
    <row r="193" spans="1:7">
      <c r="A193" t="s">
        <v>1672</v>
      </c>
      <c r="B193">
        <v>24</v>
      </c>
      <c r="C193">
        <v>96</v>
      </c>
      <c r="D193" t="s">
        <v>1960</v>
      </c>
      <c r="E193">
        <v>5875.2</v>
      </c>
      <c r="F193" t="s">
        <v>1682</v>
      </c>
      <c r="G193" t="s">
        <v>1683</v>
      </c>
    </row>
    <row r="194" spans="1:7">
      <c r="A194" t="s">
        <v>1672</v>
      </c>
      <c r="B194">
        <v>24</v>
      </c>
      <c r="C194">
        <v>96</v>
      </c>
      <c r="D194" t="s">
        <v>1995</v>
      </c>
      <c r="E194">
        <v>4147.2</v>
      </c>
      <c r="F194" t="s">
        <v>1682</v>
      </c>
      <c r="G194" t="s">
        <v>1683</v>
      </c>
    </row>
    <row r="195" spans="1:7">
      <c r="A195" t="s">
        <v>1672</v>
      </c>
      <c r="B195">
        <v>24</v>
      </c>
      <c r="C195">
        <v>96</v>
      </c>
      <c r="D195" t="s">
        <v>1942</v>
      </c>
      <c r="E195">
        <v>5616</v>
      </c>
      <c r="F195" t="s">
        <v>1682</v>
      </c>
      <c r="G195" t="s">
        <v>1683</v>
      </c>
    </row>
    <row r="196" spans="1:7">
      <c r="A196" t="s">
        <v>1672</v>
      </c>
      <c r="B196">
        <v>24</v>
      </c>
      <c r="C196">
        <v>96</v>
      </c>
      <c r="D196" t="s">
        <v>1923</v>
      </c>
      <c r="E196">
        <v>5875.2</v>
      </c>
      <c r="F196" t="s">
        <v>1682</v>
      </c>
      <c r="G196" t="s">
        <v>1683</v>
      </c>
    </row>
    <row r="197" spans="1:7">
      <c r="A197" t="s">
        <v>1672</v>
      </c>
      <c r="B197">
        <v>24</v>
      </c>
      <c r="C197">
        <v>96</v>
      </c>
      <c r="D197" t="s">
        <v>2226</v>
      </c>
      <c r="E197">
        <v>6292.8</v>
      </c>
      <c r="F197" t="s">
        <v>1682</v>
      </c>
      <c r="G197" t="s">
        <v>1683</v>
      </c>
    </row>
    <row r="198" spans="1:7">
      <c r="A198" t="s">
        <v>1672</v>
      </c>
      <c r="B198">
        <v>24</v>
      </c>
      <c r="C198">
        <v>96</v>
      </c>
      <c r="D198" t="s">
        <v>67</v>
      </c>
      <c r="E198">
        <v>3808.8</v>
      </c>
      <c r="F198" t="s">
        <v>1682</v>
      </c>
      <c r="G198" t="s">
        <v>1683</v>
      </c>
    </row>
    <row r="199" spans="1:7">
      <c r="A199" t="s">
        <v>1672</v>
      </c>
      <c r="B199">
        <v>24</v>
      </c>
      <c r="C199">
        <v>96</v>
      </c>
      <c r="D199" t="s">
        <v>105</v>
      </c>
      <c r="E199">
        <v>3808.8</v>
      </c>
      <c r="F199" t="s">
        <v>1682</v>
      </c>
      <c r="G199" t="s">
        <v>1683</v>
      </c>
    </row>
    <row r="200" spans="1:7">
      <c r="A200" t="s">
        <v>1672</v>
      </c>
      <c r="B200">
        <v>32</v>
      </c>
      <c r="C200">
        <v>64</v>
      </c>
      <c r="D200" t="s">
        <v>108</v>
      </c>
      <c r="E200">
        <v>3385.6</v>
      </c>
      <c r="F200" t="s">
        <v>1628</v>
      </c>
      <c r="G200" t="s">
        <v>1684</v>
      </c>
    </row>
    <row r="201" spans="1:7">
      <c r="A201" t="s">
        <v>1672</v>
      </c>
      <c r="B201">
        <v>32</v>
      </c>
      <c r="C201">
        <v>64</v>
      </c>
      <c r="D201" t="s">
        <v>1801</v>
      </c>
      <c r="E201">
        <v>2650.9</v>
      </c>
      <c r="F201" t="s">
        <v>1628</v>
      </c>
      <c r="G201" t="s">
        <v>1684</v>
      </c>
    </row>
    <row r="202" spans="1:7">
      <c r="A202" t="s">
        <v>1672</v>
      </c>
      <c r="B202">
        <v>32</v>
      </c>
      <c r="C202">
        <v>64</v>
      </c>
      <c r="D202" t="s">
        <v>1718</v>
      </c>
      <c r="E202">
        <v>3385.6</v>
      </c>
      <c r="F202" t="s">
        <v>1628</v>
      </c>
      <c r="G202" t="s">
        <v>1684</v>
      </c>
    </row>
    <row r="203" spans="1:7">
      <c r="A203" t="s">
        <v>1672</v>
      </c>
      <c r="B203">
        <v>32</v>
      </c>
      <c r="C203">
        <v>64</v>
      </c>
      <c r="D203" t="s">
        <v>2224</v>
      </c>
      <c r="E203">
        <v>3385.6</v>
      </c>
      <c r="F203" t="s">
        <v>1628</v>
      </c>
      <c r="G203" t="s">
        <v>1684</v>
      </c>
    </row>
    <row r="204" spans="1:7">
      <c r="A204" t="s">
        <v>1672</v>
      </c>
      <c r="B204">
        <v>32</v>
      </c>
      <c r="C204">
        <v>64</v>
      </c>
      <c r="D204" t="s">
        <v>1854</v>
      </c>
      <c r="E204">
        <v>4761.6000000000004</v>
      </c>
      <c r="F204" t="s">
        <v>1628</v>
      </c>
      <c r="G204" t="s">
        <v>1684</v>
      </c>
    </row>
    <row r="205" spans="1:7">
      <c r="A205" t="s">
        <v>1672</v>
      </c>
      <c r="B205">
        <v>32</v>
      </c>
      <c r="C205">
        <v>64</v>
      </c>
      <c r="D205" t="s">
        <v>1928</v>
      </c>
      <c r="E205">
        <v>3686.4</v>
      </c>
      <c r="F205" t="s">
        <v>1628</v>
      </c>
      <c r="G205" t="s">
        <v>1684</v>
      </c>
    </row>
    <row r="206" spans="1:7">
      <c r="A206" t="s">
        <v>1672</v>
      </c>
      <c r="B206">
        <v>32</v>
      </c>
      <c r="C206">
        <v>64</v>
      </c>
      <c r="D206" t="s">
        <v>1973</v>
      </c>
      <c r="E206">
        <v>3840</v>
      </c>
      <c r="F206" t="s">
        <v>1628</v>
      </c>
      <c r="G206" t="s">
        <v>1684</v>
      </c>
    </row>
    <row r="207" spans="1:7">
      <c r="A207" t="s">
        <v>1672</v>
      </c>
      <c r="B207">
        <v>32</v>
      </c>
      <c r="C207">
        <v>64</v>
      </c>
      <c r="D207" t="s">
        <v>1877</v>
      </c>
      <c r="E207">
        <v>4454.3999999999996</v>
      </c>
      <c r="F207" t="s">
        <v>1628</v>
      </c>
      <c r="G207" t="s">
        <v>1684</v>
      </c>
    </row>
    <row r="208" spans="1:7">
      <c r="A208" t="s">
        <v>1672</v>
      </c>
      <c r="B208">
        <v>32</v>
      </c>
      <c r="C208">
        <v>64</v>
      </c>
      <c r="D208" t="s">
        <v>2037</v>
      </c>
      <c r="E208">
        <v>6835.2</v>
      </c>
      <c r="F208" t="s">
        <v>1628</v>
      </c>
      <c r="G208" t="s">
        <v>1684</v>
      </c>
    </row>
    <row r="209" spans="1:7">
      <c r="A209" t="s">
        <v>1672</v>
      </c>
      <c r="B209">
        <v>32</v>
      </c>
      <c r="C209">
        <v>64</v>
      </c>
      <c r="D209" t="s">
        <v>2018</v>
      </c>
      <c r="E209">
        <v>4608</v>
      </c>
      <c r="F209" t="s">
        <v>1628</v>
      </c>
      <c r="G209" t="s">
        <v>1684</v>
      </c>
    </row>
    <row r="210" spans="1:7">
      <c r="A210" t="s">
        <v>1672</v>
      </c>
      <c r="B210">
        <v>32</v>
      </c>
      <c r="C210">
        <v>64</v>
      </c>
      <c r="D210" t="s">
        <v>1908</v>
      </c>
      <c r="E210">
        <v>4147.2</v>
      </c>
      <c r="F210" t="s">
        <v>1628</v>
      </c>
      <c r="G210" t="s">
        <v>1684</v>
      </c>
    </row>
    <row r="211" spans="1:7">
      <c r="A211" t="s">
        <v>1672</v>
      </c>
      <c r="B211">
        <v>32</v>
      </c>
      <c r="C211">
        <v>64</v>
      </c>
      <c r="D211" t="s">
        <v>1960</v>
      </c>
      <c r="E211">
        <v>5222.3999999999996</v>
      </c>
      <c r="F211" t="s">
        <v>1628</v>
      </c>
      <c r="G211" t="s">
        <v>1684</v>
      </c>
    </row>
    <row r="212" spans="1:7">
      <c r="A212" t="s">
        <v>1672</v>
      </c>
      <c r="B212">
        <v>32</v>
      </c>
      <c r="C212">
        <v>64</v>
      </c>
      <c r="D212" t="s">
        <v>1995</v>
      </c>
      <c r="E212">
        <v>3686.4</v>
      </c>
      <c r="F212" t="s">
        <v>1628</v>
      </c>
      <c r="G212" t="s">
        <v>1684</v>
      </c>
    </row>
    <row r="213" spans="1:7">
      <c r="A213" t="s">
        <v>1672</v>
      </c>
      <c r="B213">
        <v>32</v>
      </c>
      <c r="C213">
        <v>64</v>
      </c>
      <c r="D213" t="s">
        <v>1942</v>
      </c>
      <c r="E213">
        <v>4992</v>
      </c>
      <c r="F213" t="s">
        <v>1628</v>
      </c>
      <c r="G213" t="s">
        <v>1684</v>
      </c>
    </row>
    <row r="214" spans="1:7">
      <c r="A214" t="s">
        <v>1672</v>
      </c>
      <c r="B214">
        <v>32</v>
      </c>
      <c r="C214">
        <v>64</v>
      </c>
      <c r="D214" t="s">
        <v>1923</v>
      </c>
      <c r="E214">
        <v>5222.3999999999996</v>
      </c>
      <c r="F214" t="s">
        <v>1628</v>
      </c>
      <c r="G214" t="s">
        <v>1684</v>
      </c>
    </row>
    <row r="215" spans="1:7">
      <c r="A215" t="s">
        <v>1672</v>
      </c>
      <c r="B215">
        <v>32</v>
      </c>
      <c r="C215">
        <v>64</v>
      </c>
      <c r="D215" t="s">
        <v>2226</v>
      </c>
      <c r="E215">
        <v>5593.6</v>
      </c>
      <c r="F215" t="s">
        <v>1628</v>
      </c>
      <c r="G215" t="s">
        <v>1684</v>
      </c>
    </row>
    <row r="216" spans="1:7">
      <c r="A216" t="s">
        <v>1672</v>
      </c>
      <c r="B216">
        <v>32</v>
      </c>
      <c r="C216">
        <v>64</v>
      </c>
      <c r="D216" t="s">
        <v>67</v>
      </c>
      <c r="E216">
        <v>3385.6</v>
      </c>
      <c r="F216" t="s">
        <v>1628</v>
      </c>
      <c r="G216" t="s">
        <v>1684</v>
      </c>
    </row>
    <row r="217" spans="1:7">
      <c r="A217" t="s">
        <v>1672</v>
      </c>
      <c r="B217">
        <v>32</v>
      </c>
      <c r="C217">
        <v>64</v>
      </c>
      <c r="D217" t="s">
        <v>105</v>
      </c>
      <c r="E217">
        <v>3385.6</v>
      </c>
      <c r="F217" t="s">
        <v>1628</v>
      </c>
      <c r="G217" t="s">
        <v>1684</v>
      </c>
    </row>
    <row r="218" spans="1:7">
      <c r="A218" t="s">
        <v>1672</v>
      </c>
      <c r="B218">
        <v>32</v>
      </c>
      <c r="C218">
        <v>128</v>
      </c>
      <c r="D218" t="s">
        <v>108</v>
      </c>
      <c r="E218">
        <v>5078.3999999999996</v>
      </c>
      <c r="F218" t="s">
        <v>1630</v>
      </c>
      <c r="G218" t="s">
        <v>1685</v>
      </c>
    </row>
    <row r="219" spans="1:7">
      <c r="A219" t="s">
        <v>1672</v>
      </c>
      <c r="B219">
        <v>32</v>
      </c>
      <c r="C219">
        <v>128</v>
      </c>
      <c r="D219" t="s">
        <v>1801</v>
      </c>
      <c r="E219">
        <v>3976.4</v>
      </c>
      <c r="F219" t="s">
        <v>1630</v>
      </c>
      <c r="G219" t="s">
        <v>1685</v>
      </c>
    </row>
    <row r="220" spans="1:7">
      <c r="A220" t="s">
        <v>1672</v>
      </c>
      <c r="B220">
        <v>32</v>
      </c>
      <c r="C220">
        <v>128</v>
      </c>
      <c r="D220" t="s">
        <v>1718</v>
      </c>
      <c r="E220">
        <v>5078.3999999999996</v>
      </c>
      <c r="F220" t="s">
        <v>1630</v>
      </c>
      <c r="G220" t="s">
        <v>1685</v>
      </c>
    </row>
    <row r="221" spans="1:7">
      <c r="A221" t="s">
        <v>1672</v>
      </c>
      <c r="B221">
        <v>32</v>
      </c>
      <c r="C221">
        <v>128</v>
      </c>
      <c r="D221" t="s">
        <v>2224</v>
      </c>
      <c r="E221">
        <v>5078.3999999999996</v>
      </c>
      <c r="F221" t="s">
        <v>1630</v>
      </c>
      <c r="G221" t="s">
        <v>1685</v>
      </c>
    </row>
    <row r="222" spans="1:7">
      <c r="A222" t="s">
        <v>1672</v>
      </c>
      <c r="B222">
        <v>32</v>
      </c>
      <c r="C222">
        <v>128</v>
      </c>
      <c r="D222" t="s">
        <v>1854</v>
      </c>
      <c r="E222">
        <v>7142.4</v>
      </c>
      <c r="F222" t="s">
        <v>1630</v>
      </c>
      <c r="G222" t="s">
        <v>1685</v>
      </c>
    </row>
    <row r="223" spans="1:7">
      <c r="A223" t="s">
        <v>1672</v>
      </c>
      <c r="B223">
        <v>32</v>
      </c>
      <c r="C223">
        <v>128</v>
      </c>
      <c r="D223" t="s">
        <v>1928</v>
      </c>
      <c r="E223">
        <v>5529.6</v>
      </c>
      <c r="F223" t="s">
        <v>1630</v>
      </c>
      <c r="G223" t="s">
        <v>1685</v>
      </c>
    </row>
    <row r="224" spans="1:7">
      <c r="A224" t="s">
        <v>1672</v>
      </c>
      <c r="B224">
        <v>32</v>
      </c>
      <c r="C224">
        <v>128</v>
      </c>
      <c r="D224" t="s">
        <v>1973</v>
      </c>
      <c r="E224">
        <v>5760</v>
      </c>
      <c r="F224" t="s">
        <v>1630</v>
      </c>
      <c r="G224" t="s">
        <v>1685</v>
      </c>
    </row>
    <row r="225" spans="1:7">
      <c r="A225" t="s">
        <v>1672</v>
      </c>
      <c r="B225">
        <v>32</v>
      </c>
      <c r="C225">
        <v>128</v>
      </c>
      <c r="D225" t="s">
        <v>1877</v>
      </c>
      <c r="E225">
        <v>6681.6</v>
      </c>
      <c r="F225" t="s">
        <v>1630</v>
      </c>
      <c r="G225" t="s">
        <v>1685</v>
      </c>
    </row>
    <row r="226" spans="1:7">
      <c r="A226" t="s">
        <v>1672</v>
      </c>
      <c r="B226">
        <v>32</v>
      </c>
      <c r="C226">
        <v>128</v>
      </c>
      <c r="D226" t="s">
        <v>2037</v>
      </c>
      <c r="E226">
        <v>11136</v>
      </c>
      <c r="F226" t="s">
        <v>1630</v>
      </c>
      <c r="G226" t="s">
        <v>1685</v>
      </c>
    </row>
    <row r="227" spans="1:7">
      <c r="A227" t="s">
        <v>1672</v>
      </c>
      <c r="B227">
        <v>32</v>
      </c>
      <c r="C227">
        <v>128</v>
      </c>
      <c r="D227" t="s">
        <v>2018</v>
      </c>
      <c r="E227">
        <v>6912</v>
      </c>
      <c r="F227" t="s">
        <v>1630</v>
      </c>
      <c r="G227" t="s">
        <v>1685</v>
      </c>
    </row>
    <row r="228" spans="1:7">
      <c r="A228" t="s">
        <v>1672</v>
      </c>
      <c r="B228">
        <v>32</v>
      </c>
      <c r="C228">
        <v>128</v>
      </c>
      <c r="D228" t="s">
        <v>1908</v>
      </c>
      <c r="E228">
        <v>6220.8</v>
      </c>
      <c r="F228" t="s">
        <v>1630</v>
      </c>
      <c r="G228" t="s">
        <v>1685</v>
      </c>
    </row>
    <row r="229" spans="1:7">
      <c r="A229" t="s">
        <v>1672</v>
      </c>
      <c r="B229">
        <v>32</v>
      </c>
      <c r="C229">
        <v>128</v>
      </c>
      <c r="D229" t="s">
        <v>1960</v>
      </c>
      <c r="E229">
        <v>7833.6</v>
      </c>
      <c r="F229" t="s">
        <v>1630</v>
      </c>
      <c r="G229" t="s">
        <v>1685</v>
      </c>
    </row>
    <row r="230" spans="1:7">
      <c r="A230" t="s">
        <v>1672</v>
      </c>
      <c r="B230">
        <v>32</v>
      </c>
      <c r="C230">
        <v>128</v>
      </c>
      <c r="D230" t="s">
        <v>1995</v>
      </c>
      <c r="E230">
        <v>5529.6</v>
      </c>
      <c r="F230" t="s">
        <v>1630</v>
      </c>
      <c r="G230" t="s">
        <v>1685</v>
      </c>
    </row>
    <row r="231" spans="1:7">
      <c r="A231" t="s">
        <v>1672</v>
      </c>
      <c r="B231">
        <v>32</v>
      </c>
      <c r="C231">
        <v>128</v>
      </c>
      <c r="D231" t="s">
        <v>1942</v>
      </c>
      <c r="E231">
        <v>7488</v>
      </c>
      <c r="F231" t="s">
        <v>1630</v>
      </c>
      <c r="G231" t="s">
        <v>1685</v>
      </c>
    </row>
    <row r="232" spans="1:7">
      <c r="A232" t="s">
        <v>1672</v>
      </c>
      <c r="B232">
        <v>32</v>
      </c>
      <c r="C232">
        <v>128</v>
      </c>
      <c r="D232" t="s">
        <v>1923</v>
      </c>
      <c r="E232">
        <v>7833.6</v>
      </c>
      <c r="F232" t="s">
        <v>1630</v>
      </c>
      <c r="G232" t="s">
        <v>1685</v>
      </c>
    </row>
    <row r="233" spans="1:7">
      <c r="A233" t="s">
        <v>1672</v>
      </c>
      <c r="B233">
        <v>32</v>
      </c>
      <c r="C233">
        <v>128</v>
      </c>
      <c r="D233" t="s">
        <v>2226</v>
      </c>
      <c r="E233">
        <v>8390.4</v>
      </c>
      <c r="F233" t="s">
        <v>1630</v>
      </c>
      <c r="G233" t="s">
        <v>1685</v>
      </c>
    </row>
    <row r="234" spans="1:7">
      <c r="A234" t="s">
        <v>1672</v>
      </c>
      <c r="B234">
        <v>32</v>
      </c>
      <c r="C234">
        <v>128</v>
      </c>
      <c r="D234" t="s">
        <v>67</v>
      </c>
      <c r="E234">
        <v>5078.3999999999996</v>
      </c>
      <c r="F234" t="s">
        <v>1630</v>
      </c>
      <c r="G234" t="s">
        <v>1685</v>
      </c>
    </row>
    <row r="235" spans="1:7">
      <c r="A235" t="s">
        <v>1672</v>
      </c>
      <c r="B235">
        <v>32</v>
      </c>
      <c r="C235">
        <v>128</v>
      </c>
      <c r="D235" t="s">
        <v>105</v>
      </c>
      <c r="E235">
        <v>5078.3999999999996</v>
      </c>
      <c r="F235" t="s">
        <v>1630</v>
      </c>
      <c r="G235" t="s">
        <v>1685</v>
      </c>
    </row>
    <row r="236" spans="1:7">
      <c r="A236" t="s">
        <v>1672</v>
      </c>
      <c r="B236">
        <v>48</v>
      </c>
      <c r="C236">
        <v>96</v>
      </c>
      <c r="D236" t="s">
        <v>108</v>
      </c>
      <c r="E236">
        <v>5078.3999999999996</v>
      </c>
      <c r="F236" t="s">
        <v>1634</v>
      </c>
      <c r="G236" t="s">
        <v>1686</v>
      </c>
    </row>
    <row r="237" spans="1:7">
      <c r="A237" t="s">
        <v>1672</v>
      </c>
      <c r="B237">
        <v>48</v>
      </c>
      <c r="C237">
        <v>96</v>
      </c>
      <c r="D237" t="s">
        <v>1801</v>
      </c>
      <c r="E237">
        <v>3976.4</v>
      </c>
      <c r="F237" t="s">
        <v>1634</v>
      </c>
      <c r="G237" t="s">
        <v>1686</v>
      </c>
    </row>
    <row r="238" spans="1:7">
      <c r="A238" t="s">
        <v>1672</v>
      </c>
      <c r="B238">
        <v>48</v>
      </c>
      <c r="C238">
        <v>96</v>
      </c>
      <c r="D238" t="s">
        <v>1718</v>
      </c>
      <c r="E238">
        <v>5078.3999999999996</v>
      </c>
      <c r="F238" t="s">
        <v>1634</v>
      </c>
      <c r="G238" t="s">
        <v>1686</v>
      </c>
    </row>
    <row r="239" spans="1:7">
      <c r="A239" t="s">
        <v>1672</v>
      </c>
      <c r="B239">
        <v>48</v>
      </c>
      <c r="C239">
        <v>96</v>
      </c>
      <c r="D239" t="s">
        <v>2224</v>
      </c>
      <c r="E239">
        <v>5078.3999999999996</v>
      </c>
      <c r="F239" t="s">
        <v>1634</v>
      </c>
      <c r="G239" t="s">
        <v>1686</v>
      </c>
    </row>
    <row r="240" spans="1:7">
      <c r="A240" t="s">
        <v>1672</v>
      </c>
      <c r="B240">
        <v>48</v>
      </c>
      <c r="C240">
        <v>96</v>
      </c>
      <c r="D240" t="s">
        <v>1854</v>
      </c>
      <c r="E240">
        <v>7142.4</v>
      </c>
      <c r="F240" t="s">
        <v>1634</v>
      </c>
      <c r="G240" t="s">
        <v>1686</v>
      </c>
    </row>
    <row r="241" spans="1:7">
      <c r="A241" t="s">
        <v>1672</v>
      </c>
      <c r="B241">
        <v>48</v>
      </c>
      <c r="C241">
        <v>96</v>
      </c>
      <c r="D241" t="s">
        <v>1928</v>
      </c>
      <c r="E241">
        <v>5529.6</v>
      </c>
      <c r="F241" t="s">
        <v>1634</v>
      </c>
      <c r="G241" t="s">
        <v>1686</v>
      </c>
    </row>
    <row r="242" spans="1:7">
      <c r="A242" t="s">
        <v>1672</v>
      </c>
      <c r="B242">
        <v>48</v>
      </c>
      <c r="C242">
        <v>96</v>
      </c>
      <c r="D242" t="s">
        <v>1973</v>
      </c>
      <c r="E242">
        <v>5760</v>
      </c>
      <c r="F242" t="s">
        <v>1634</v>
      </c>
      <c r="G242" t="s">
        <v>1686</v>
      </c>
    </row>
    <row r="243" spans="1:7">
      <c r="A243" t="s">
        <v>1672</v>
      </c>
      <c r="B243">
        <v>48</v>
      </c>
      <c r="C243">
        <v>96</v>
      </c>
      <c r="D243" t="s">
        <v>1877</v>
      </c>
      <c r="E243">
        <v>6681.6</v>
      </c>
      <c r="F243" t="s">
        <v>1634</v>
      </c>
      <c r="G243" t="s">
        <v>1686</v>
      </c>
    </row>
    <row r="244" spans="1:7">
      <c r="A244" t="s">
        <v>1672</v>
      </c>
      <c r="B244">
        <v>48</v>
      </c>
      <c r="C244">
        <v>96</v>
      </c>
      <c r="D244" t="s">
        <v>2037</v>
      </c>
      <c r="E244">
        <v>10252.799999999999</v>
      </c>
      <c r="F244" t="s">
        <v>1634</v>
      </c>
      <c r="G244" t="s">
        <v>1686</v>
      </c>
    </row>
    <row r="245" spans="1:7">
      <c r="A245" t="s">
        <v>1672</v>
      </c>
      <c r="B245">
        <v>48</v>
      </c>
      <c r="C245">
        <v>96</v>
      </c>
      <c r="D245" t="s">
        <v>2018</v>
      </c>
      <c r="E245">
        <v>6912</v>
      </c>
      <c r="F245" t="s">
        <v>1634</v>
      </c>
      <c r="G245" t="s">
        <v>1686</v>
      </c>
    </row>
    <row r="246" spans="1:7">
      <c r="A246" t="s">
        <v>1672</v>
      </c>
      <c r="B246">
        <v>48</v>
      </c>
      <c r="C246">
        <v>96</v>
      </c>
      <c r="D246" t="s">
        <v>1908</v>
      </c>
      <c r="E246">
        <v>6220.8</v>
      </c>
      <c r="F246" t="s">
        <v>1634</v>
      </c>
      <c r="G246" t="s">
        <v>1686</v>
      </c>
    </row>
    <row r="247" spans="1:7">
      <c r="A247" t="s">
        <v>1672</v>
      </c>
      <c r="B247">
        <v>48</v>
      </c>
      <c r="C247">
        <v>96</v>
      </c>
      <c r="D247" t="s">
        <v>1960</v>
      </c>
      <c r="E247">
        <v>7833.6</v>
      </c>
      <c r="F247" t="s">
        <v>1634</v>
      </c>
      <c r="G247" t="s">
        <v>1686</v>
      </c>
    </row>
    <row r="248" spans="1:7">
      <c r="A248" t="s">
        <v>1672</v>
      </c>
      <c r="B248">
        <v>48</v>
      </c>
      <c r="C248">
        <v>96</v>
      </c>
      <c r="D248" t="s">
        <v>1995</v>
      </c>
      <c r="E248">
        <v>5529.6</v>
      </c>
      <c r="F248" t="s">
        <v>1634</v>
      </c>
      <c r="G248" t="s">
        <v>1686</v>
      </c>
    </row>
    <row r="249" spans="1:7">
      <c r="A249" t="s">
        <v>1672</v>
      </c>
      <c r="B249">
        <v>48</v>
      </c>
      <c r="C249">
        <v>96</v>
      </c>
      <c r="D249" t="s">
        <v>1942</v>
      </c>
      <c r="E249">
        <v>7488</v>
      </c>
      <c r="F249" t="s">
        <v>1634</v>
      </c>
      <c r="G249" t="s">
        <v>1686</v>
      </c>
    </row>
    <row r="250" spans="1:7">
      <c r="A250" t="s">
        <v>1672</v>
      </c>
      <c r="B250">
        <v>48</v>
      </c>
      <c r="C250">
        <v>96</v>
      </c>
      <c r="D250" t="s">
        <v>1923</v>
      </c>
      <c r="E250">
        <v>7833.6</v>
      </c>
      <c r="F250" t="s">
        <v>1634</v>
      </c>
      <c r="G250" t="s">
        <v>1686</v>
      </c>
    </row>
    <row r="251" spans="1:7">
      <c r="A251" t="s">
        <v>1672</v>
      </c>
      <c r="B251">
        <v>48</v>
      </c>
      <c r="C251">
        <v>96</v>
      </c>
      <c r="D251" t="s">
        <v>2226</v>
      </c>
      <c r="E251">
        <v>8390.4</v>
      </c>
      <c r="F251" t="s">
        <v>1634</v>
      </c>
      <c r="G251" t="s">
        <v>1686</v>
      </c>
    </row>
    <row r="252" spans="1:7">
      <c r="A252" t="s">
        <v>1672</v>
      </c>
      <c r="B252">
        <v>48</v>
      </c>
      <c r="C252">
        <v>96</v>
      </c>
      <c r="D252" t="s">
        <v>67</v>
      </c>
      <c r="E252">
        <v>5078.3999999999996</v>
      </c>
      <c r="F252" t="s">
        <v>1634</v>
      </c>
      <c r="G252" t="s">
        <v>1686</v>
      </c>
    </row>
    <row r="253" spans="1:7">
      <c r="A253" t="s">
        <v>1672</v>
      </c>
      <c r="B253">
        <v>48</v>
      </c>
      <c r="C253">
        <v>96</v>
      </c>
      <c r="D253" t="s">
        <v>105</v>
      </c>
      <c r="E253">
        <v>5078.3999999999996</v>
      </c>
      <c r="F253" t="s">
        <v>1634</v>
      </c>
      <c r="G253" t="s">
        <v>1686</v>
      </c>
    </row>
    <row r="254" spans="1:7">
      <c r="A254" t="s">
        <v>1672</v>
      </c>
      <c r="B254">
        <v>48</v>
      </c>
      <c r="C254">
        <v>192</v>
      </c>
      <c r="D254" t="s">
        <v>108</v>
      </c>
      <c r="E254">
        <v>7617.6</v>
      </c>
      <c r="F254" t="s">
        <v>1636</v>
      </c>
      <c r="G254" t="s">
        <v>1687</v>
      </c>
    </row>
    <row r="255" spans="1:7">
      <c r="A255" t="s">
        <v>1672</v>
      </c>
      <c r="B255">
        <v>48</v>
      </c>
      <c r="C255">
        <v>192</v>
      </c>
      <c r="D255" t="s">
        <v>1801</v>
      </c>
      <c r="E255">
        <v>5964.6</v>
      </c>
      <c r="F255" t="s">
        <v>1636</v>
      </c>
      <c r="G255" t="s">
        <v>1687</v>
      </c>
    </row>
    <row r="256" spans="1:7">
      <c r="A256" t="s">
        <v>1672</v>
      </c>
      <c r="B256">
        <v>48</v>
      </c>
      <c r="C256">
        <v>192</v>
      </c>
      <c r="D256" t="s">
        <v>1718</v>
      </c>
      <c r="E256">
        <v>7617.6</v>
      </c>
      <c r="F256" t="s">
        <v>1636</v>
      </c>
      <c r="G256" t="s">
        <v>1687</v>
      </c>
    </row>
    <row r="257" spans="1:7">
      <c r="A257" t="s">
        <v>1672</v>
      </c>
      <c r="B257">
        <v>48</v>
      </c>
      <c r="C257">
        <v>192</v>
      </c>
      <c r="D257" t="s">
        <v>2224</v>
      </c>
      <c r="E257">
        <v>7617.6</v>
      </c>
      <c r="F257" t="s">
        <v>1636</v>
      </c>
      <c r="G257" t="s">
        <v>1687</v>
      </c>
    </row>
    <row r="258" spans="1:7">
      <c r="A258" t="s">
        <v>1672</v>
      </c>
      <c r="B258">
        <v>48</v>
      </c>
      <c r="C258">
        <v>192</v>
      </c>
      <c r="D258" t="s">
        <v>1854</v>
      </c>
      <c r="E258">
        <v>10713.6</v>
      </c>
      <c r="F258" t="s">
        <v>1636</v>
      </c>
      <c r="G258" t="s">
        <v>1687</v>
      </c>
    </row>
    <row r="259" spans="1:7">
      <c r="A259" t="s">
        <v>1672</v>
      </c>
      <c r="B259">
        <v>48</v>
      </c>
      <c r="C259">
        <v>192</v>
      </c>
      <c r="D259" t="s">
        <v>1928</v>
      </c>
      <c r="E259">
        <v>8294.4</v>
      </c>
      <c r="F259" t="s">
        <v>1636</v>
      </c>
      <c r="G259" t="s">
        <v>1687</v>
      </c>
    </row>
    <row r="260" spans="1:7">
      <c r="A260" t="s">
        <v>1672</v>
      </c>
      <c r="B260">
        <v>48</v>
      </c>
      <c r="C260">
        <v>192</v>
      </c>
      <c r="D260" t="s">
        <v>1973</v>
      </c>
      <c r="E260">
        <v>8640</v>
      </c>
      <c r="F260" t="s">
        <v>1636</v>
      </c>
      <c r="G260" t="s">
        <v>1687</v>
      </c>
    </row>
    <row r="261" spans="1:7">
      <c r="A261" t="s">
        <v>1672</v>
      </c>
      <c r="B261">
        <v>48</v>
      </c>
      <c r="C261">
        <v>192</v>
      </c>
      <c r="D261" t="s">
        <v>1877</v>
      </c>
      <c r="E261">
        <v>10022.4</v>
      </c>
      <c r="F261" t="s">
        <v>1636</v>
      </c>
      <c r="G261" t="s">
        <v>1687</v>
      </c>
    </row>
    <row r="262" spans="1:7">
      <c r="A262" t="s">
        <v>1672</v>
      </c>
      <c r="B262">
        <v>48</v>
      </c>
      <c r="C262">
        <v>192</v>
      </c>
      <c r="D262" t="s">
        <v>2037</v>
      </c>
      <c r="E262">
        <v>16704</v>
      </c>
      <c r="F262" t="s">
        <v>1636</v>
      </c>
      <c r="G262" t="s">
        <v>1687</v>
      </c>
    </row>
    <row r="263" spans="1:7">
      <c r="A263" t="s">
        <v>1672</v>
      </c>
      <c r="B263">
        <v>48</v>
      </c>
      <c r="C263">
        <v>192</v>
      </c>
      <c r="D263" t="s">
        <v>2018</v>
      </c>
      <c r="E263">
        <v>10368</v>
      </c>
      <c r="F263" t="s">
        <v>1636</v>
      </c>
      <c r="G263" t="s">
        <v>1687</v>
      </c>
    </row>
    <row r="264" spans="1:7">
      <c r="A264" t="s">
        <v>1672</v>
      </c>
      <c r="B264">
        <v>48</v>
      </c>
      <c r="C264">
        <v>192</v>
      </c>
      <c r="D264" t="s">
        <v>1908</v>
      </c>
      <c r="E264">
        <v>9331.2000000000007</v>
      </c>
      <c r="F264" t="s">
        <v>1636</v>
      </c>
      <c r="G264" t="s">
        <v>1687</v>
      </c>
    </row>
    <row r="265" spans="1:7">
      <c r="A265" t="s">
        <v>1672</v>
      </c>
      <c r="B265">
        <v>48</v>
      </c>
      <c r="C265">
        <v>192</v>
      </c>
      <c r="D265" t="s">
        <v>1960</v>
      </c>
      <c r="E265">
        <v>11750.4</v>
      </c>
      <c r="F265" t="s">
        <v>1636</v>
      </c>
      <c r="G265" t="s">
        <v>1687</v>
      </c>
    </row>
    <row r="266" spans="1:7">
      <c r="A266" t="s">
        <v>1672</v>
      </c>
      <c r="B266">
        <v>48</v>
      </c>
      <c r="C266">
        <v>192</v>
      </c>
      <c r="D266" t="s">
        <v>1995</v>
      </c>
      <c r="E266">
        <v>8294.4</v>
      </c>
      <c r="F266" t="s">
        <v>1636</v>
      </c>
      <c r="G266" t="s">
        <v>1687</v>
      </c>
    </row>
    <row r="267" spans="1:7">
      <c r="A267" t="s">
        <v>1672</v>
      </c>
      <c r="B267">
        <v>48</v>
      </c>
      <c r="C267">
        <v>192</v>
      </c>
      <c r="D267" t="s">
        <v>1942</v>
      </c>
      <c r="E267">
        <v>11232</v>
      </c>
      <c r="F267" t="s">
        <v>1636</v>
      </c>
      <c r="G267" t="s">
        <v>1687</v>
      </c>
    </row>
    <row r="268" spans="1:7">
      <c r="A268" t="s">
        <v>1672</v>
      </c>
      <c r="B268">
        <v>48</v>
      </c>
      <c r="C268">
        <v>192</v>
      </c>
      <c r="D268" t="s">
        <v>1923</v>
      </c>
      <c r="E268">
        <v>11750.4</v>
      </c>
      <c r="F268" t="s">
        <v>1636</v>
      </c>
      <c r="G268" t="s">
        <v>1687</v>
      </c>
    </row>
    <row r="269" spans="1:7">
      <c r="A269" t="s">
        <v>1672</v>
      </c>
      <c r="B269">
        <v>48</v>
      </c>
      <c r="C269">
        <v>192</v>
      </c>
      <c r="D269" t="s">
        <v>2226</v>
      </c>
      <c r="E269">
        <v>12585.6</v>
      </c>
      <c r="F269" t="s">
        <v>1636</v>
      </c>
      <c r="G269" t="s">
        <v>1687</v>
      </c>
    </row>
    <row r="270" spans="1:7">
      <c r="A270" t="s">
        <v>1672</v>
      </c>
      <c r="B270">
        <v>48</v>
      </c>
      <c r="C270">
        <v>192</v>
      </c>
      <c r="D270" t="s">
        <v>67</v>
      </c>
      <c r="E270">
        <v>7617.6</v>
      </c>
      <c r="F270" t="s">
        <v>1636</v>
      </c>
      <c r="G270" t="s">
        <v>1687</v>
      </c>
    </row>
    <row r="271" spans="1:7">
      <c r="A271" t="s">
        <v>1672</v>
      </c>
      <c r="B271">
        <v>48</v>
      </c>
      <c r="C271">
        <v>192</v>
      </c>
      <c r="D271" t="s">
        <v>105</v>
      </c>
      <c r="E271">
        <v>7617.6</v>
      </c>
      <c r="F271" t="s">
        <v>1636</v>
      </c>
      <c r="G271" t="s">
        <v>1687</v>
      </c>
    </row>
    <row r="272" spans="1:7">
      <c r="A272" t="s">
        <v>1672</v>
      </c>
      <c r="B272">
        <v>64</v>
      </c>
      <c r="C272">
        <v>192</v>
      </c>
      <c r="D272" t="s">
        <v>108</v>
      </c>
      <c r="E272">
        <v>8464</v>
      </c>
      <c r="F272" t="s">
        <v>1757</v>
      </c>
      <c r="G272" t="s">
        <v>2173</v>
      </c>
    </row>
    <row r="273" spans="1:7">
      <c r="A273" t="s">
        <v>1672</v>
      </c>
      <c r="B273">
        <v>64</v>
      </c>
      <c r="C273">
        <v>192</v>
      </c>
      <c r="D273" t="s">
        <v>1801</v>
      </c>
      <c r="E273">
        <v>6627.3</v>
      </c>
      <c r="F273" t="s">
        <v>1757</v>
      </c>
      <c r="G273" t="s">
        <v>2173</v>
      </c>
    </row>
    <row r="274" spans="1:7">
      <c r="A274" t="s">
        <v>1672</v>
      </c>
      <c r="B274">
        <v>64</v>
      </c>
      <c r="C274">
        <v>192</v>
      </c>
      <c r="D274" t="s">
        <v>1718</v>
      </c>
      <c r="E274">
        <v>8464</v>
      </c>
      <c r="F274" t="s">
        <v>1757</v>
      </c>
      <c r="G274" t="s">
        <v>2173</v>
      </c>
    </row>
    <row r="275" spans="1:7">
      <c r="A275" t="s">
        <v>1672</v>
      </c>
      <c r="B275">
        <v>64</v>
      </c>
      <c r="C275">
        <v>192</v>
      </c>
      <c r="D275" t="s">
        <v>2224</v>
      </c>
      <c r="E275">
        <v>8464</v>
      </c>
      <c r="F275" t="s">
        <v>1757</v>
      </c>
      <c r="G275" t="s">
        <v>2173</v>
      </c>
    </row>
    <row r="276" spans="1:7">
      <c r="A276" t="s">
        <v>1672</v>
      </c>
      <c r="B276">
        <v>64</v>
      </c>
      <c r="C276">
        <v>192</v>
      </c>
      <c r="D276" t="s">
        <v>1854</v>
      </c>
      <c r="E276">
        <v>11904</v>
      </c>
      <c r="F276" t="s">
        <v>1757</v>
      </c>
      <c r="G276" t="s">
        <v>2173</v>
      </c>
    </row>
    <row r="277" spans="1:7">
      <c r="A277" t="s">
        <v>1672</v>
      </c>
      <c r="B277">
        <v>64</v>
      </c>
      <c r="C277">
        <v>192</v>
      </c>
      <c r="D277" t="s">
        <v>1928</v>
      </c>
      <c r="E277">
        <v>9216</v>
      </c>
      <c r="F277" t="s">
        <v>1757</v>
      </c>
      <c r="G277" t="s">
        <v>2173</v>
      </c>
    </row>
    <row r="278" spans="1:7">
      <c r="A278" t="s">
        <v>1672</v>
      </c>
      <c r="B278">
        <v>64</v>
      </c>
      <c r="C278">
        <v>192</v>
      </c>
      <c r="D278" t="s">
        <v>1973</v>
      </c>
      <c r="E278">
        <v>9600</v>
      </c>
      <c r="F278" t="s">
        <v>1757</v>
      </c>
      <c r="G278" t="s">
        <v>2173</v>
      </c>
    </row>
    <row r="279" spans="1:7">
      <c r="A279" t="s">
        <v>1672</v>
      </c>
      <c r="B279">
        <v>64</v>
      </c>
      <c r="C279">
        <v>192</v>
      </c>
      <c r="D279" t="s">
        <v>1877</v>
      </c>
      <c r="E279">
        <v>11136</v>
      </c>
      <c r="F279" t="s">
        <v>1757</v>
      </c>
      <c r="G279" t="s">
        <v>2173</v>
      </c>
    </row>
    <row r="280" spans="1:7">
      <c r="A280" t="s">
        <v>1672</v>
      </c>
      <c r="B280">
        <v>64</v>
      </c>
      <c r="C280">
        <v>192</v>
      </c>
      <c r="D280" t="s">
        <v>2037</v>
      </c>
      <c r="E280">
        <v>17971.2</v>
      </c>
      <c r="F280" t="s">
        <v>1757</v>
      </c>
      <c r="G280" t="s">
        <v>2173</v>
      </c>
    </row>
    <row r="281" spans="1:7">
      <c r="A281" t="s">
        <v>1672</v>
      </c>
      <c r="B281">
        <v>64</v>
      </c>
      <c r="C281">
        <v>192</v>
      </c>
      <c r="D281" t="s">
        <v>2018</v>
      </c>
      <c r="E281">
        <v>11520</v>
      </c>
      <c r="F281" t="s">
        <v>1757</v>
      </c>
      <c r="G281" t="s">
        <v>2173</v>
      </c>
    </row>
    <row r="282" spans="1:7">
      <c r="A282" t="s">
        <v>1672</v>
      </c>
      <c r="B282">
        <v>64</v>
      </c>
      <c r="C282">
        <v>192</v>
      </c>
      <c r="D282" t="s">
        <v>1908</v>
      </c>
      <c r="E282">
        <v>10368</v>
      </c>
      <c r="F282" t="s">
        <v>1757</v>
      </c>
      <c r="G282" t="s">
        <v>2173</v>
      </c>
    </row>
    <row r="283" spans="1:7">
      <c r="A283" t="s">
        <v>1672</v>
      </c>
      <c r="B283">
        <v>64</v>
      </c>
      <c r="C283">
        <v>192</v>
      </c>
      <c r="D283" t="s">
        <v>1960</v>
      </c>
      <c r="E283">
        <v>13056</v>
      </c>
      <c r="F283" t="s">
        <v>1757</v>
      </c>
      <c r="G283" t="s">
        <v>2173</v>
      </c>
    </row>
    <row r="284" spans="1:7">
      <c r="A284" t="s">
        <v>1672</v>
      </c>
      <c r="B284">
        <v>64</v>
      </c>
      <c r="C284">
        <v>192</v>
      </c>
      <c r="D284" t="s">
        <v>1995</v>
      </c>
      <c r="E284">
        <v>9216</v>
      </c>
      <c r="F284" t="s">
        <v>1757</v>
      </c>
      <c r="G284" t="s">
        <v>2173</v>
      </c>
    </row>
    <row r="285" spans="1:7">
      <c r="A285" t="s">
        <v>1672</v>
      </c>
      <c r="B285">
        <v>64</v>
      </c>
      <c r="C285">
        <v>192</v>
      </c>
      <c r="D285" t="s">
        <v>1942</v>
      </c>
      <c r="E285">
        <v>12480</v>
      </c>
      <c r="F285" t="s">
        <v>1757</v>
      </c>
      <c r="G285" t="s">
        <v>2173</v>
      </c>
    </row>
    <row r="286" spans="1:7">
      <c r="A286" t="s">
        <v>1672</v>
      </c>
      <c r="B286">
        <v>64</v>
      </c>
      <c r="C286">
        <v>192</v>
      </c>
      <c r="D286" t="s">
        <v>1923</v>
      </c>
      <c r="E286">
        <v>13056</v>
      </c>
      <c r="F286" t="s">
        <v>1757</v>
      </c>
      <c r="G286" t="s">
        <v>2173</v>
      </c>
    </row>
    <row r="287" spans="1:7">
      <c r="A287" t="s">
        <v>1672</v>
      </c>
      <c r="B287">
        <v>64</v>
      </c>
      <c r="C287">
        <v>192</v>
      </c>
      <c r="D287" t="s">
        <v>2226</v>
      </c>
      <c r="E287">
        <v>13984</v>
      </c>
      <c r="F287" t="s">
        <v>1757</v>
      </c>
      <c r="G287" t="s">
        <v>2173</v>
      </c>
    </row>
    <row r="288" spans="1:7">
      <c r="A288" t="s">
        <v>1672</v>
      </c>
      <c r="B288">
        <v>64</v>
      </c>
      <c r="C288">
        <v>192</v>
      </c>
      <c r="D288" t="s">
        <v>67</v>
      </c>
      <c r="E288">
        <v>8464</v>
      </c>
      <c r="F288" t="s">
        <v>1757</v>
      </c>
      <c r="G288" t="s">
        <v>2173</v>
      </c>
    </row>
    <row r="289" spans="1:7">
      <c r="A289" t="s">
        <v>1672</v>
      </c>
      <c r="B289">
        <v>64</v>
      </c>
      <c r="C289">
        <v>192</v>
      </c>
      <c r="D289" t="s">
        <v>105</v>
      </c>
      <c r="E289">
        <v>8464</v>
      </c>
      <c r="F289" t="s">
        <v>1757</v>
      </c>
      <c r="G289" t="s">
        <v>2173</v>
      </c>
    </row>
    <row r="290" spans="1:7">
      <c r="A290" t="s">
        <v>1672</v>
      </c>
      <c r="B290">
        <v>64</v>
      </c>
      <c r="C290">
        <v>256</v>
      </c>
      <c r="D290" t="s">
        <v>108</v>
      </c>
      <c r="E290">
        <v>10156.799999999999</v>
      </c>
      <c r="F290" t="s">
        <v>1640</v>
      </c>
      <c r="G290" t="s">
        <v>1688</v>
      </c>
    </row>
    <row r="291" spans="1:7">
      <c r="A291" t="s">
        <v>1672</v>
      </c>
      <c r="B291">
        <v>64</v>
      </c>
      <c r="C291">
        <v>256</v>
      </c>
      <c r="D291" t="s">
        <v>1801</v>
      </c>
      <c r="E291">
        <v>7952.8</v>
      </c>
      <c r="F291" t="s">
        <v>1640</v>
      </c>
      <c r="G291" t="s">
        <v>1688</v>
      </c>
    </row>
    <row r="292" spans="1:7">
      <c r="A292" t="s">
        <v>1672</v>
      </c>
      <c r="B292">
        <v>64</v>
      </c>
      <c r="C292">
        <v>256</v>
      </c>
      <c r="D292" t="s">
        <v>1718</v>
      </c>
      <c r="E292">
        <v>10156.799999999999</v>
      </c>
      <c r="F292" t="s">
        <v>1640</v>
      </c>
      <c r="G292" t="s">
        <v>1688</v>
      </c>
    </row>
    <row r="293" spans="1:7">
      <c r="A293" t="s">
        <v>1672</v>
      </c>
      <c r="B293">
        <v>64</v>
      </c>
      <c r="C293">
        <v>256</v>
      </c>
      <c r="D293" t="s">
        <v>2224</v>
      </c>
      <c r="E293">
        <v>10156.799999999999</v>
      </c>
      <c r="F293" t="s">
        <v>1640</v>
      </c>
      <c r="G293" t="s">
        <v>1688</v>
      </c>
    </row>
    <row r="294" spans="1:7">
      <c r="A294" t="s">
        <v>1672</v>
      </c>
      <c r="B294">
        <v>64</v>
      </c>
      <c r="C294">
        <v>256</v>
      </c>
      <c r="D294" t="s">
        <v>1854</v>
      </c>
      <c r="E294">
        <v>14284.8</v>
      </c>
      <c r="F294" t="s">
        <v>1640</v>
      </c>
      <c r="G294" t="s">
        <v>1688</v>
      </c>
    </row>
    <row r="295" spans="1:7">
      <c r="A295" t="s">
        <v>1672</v>
      </c>
      <c r="B295">
        <v>64</v>
      </c>
      <c r="C295">
        <v>256</v>
      </c>
      <c r="D295" t="s">
        <v>1928</v>
      </c>
      <c r="E295">
        <v>11059.2</v>
      </c>
      <c r="F295" t="s">
        <v>1640</v>
      </c>
      <c r="G295" t="s">
        <v>1688</v>
      </c>
    </row>
    <row r="296" spans="1:7">
      <c r="A296" t="s">
        <v>1672</v>
      </c>
      <c r="B296">
        <v>64</v>
      </c>
      <c r="C296">
        <v>256</v>
      </c>
      <c r="D296" t="s">
        <v>1973</v>
      </c>
      <c r="E296">
        <v>11520</v>
      </c>
      <c r="F296" t="s">
        <v>1640</v>
      </c>
      <c r="G296" t="s">
        <v>1688</v>
      </c>
    </row>
    <row r="297" spans="1:7">
      <c r="A297" t="s">
        <v>1672</v>
      </c>
      <c r="B297">
        <v>64</v>
      </c>
      <c r="C297">
        <v>256</v>
      </c>
      <c r="D297" t="s">
        <v>1877</v>
      </c>
      <c r="E297">
        <v>13363.2</v>
      </c>
      <c r="F297" t="s">
        <v>1640</v>
      </c>
      <c r="G297" t="s">
        <v>1688</v>
      </c>
    </row>
    <row r="298" spans="1:7">
      <c r="A298" t="s">
        <v>1672</v>
      </c>
      <c r="B298">
        <v>64</v>
      </c>
      <c r="C298">
        <v>256</v>
      </c>
      <c r="D298" t="s">
        <v>2037</v>
      </c>
      <c r="E298">
        <v>22272</v>
      </c>
      <c r="F298" t="s">
        <v>1640</v>
      </c>
      <c r="G298" t="s">
        <v>1688</v>
      </c>
    </row>
    <row r="299" spans="1:7">
      <c r="A299" t="s">
        <v>1672</v>
      </c>
      <c r="B299">
        <v>64</v>
      </c>
      <c r="C299">
        <v>256</v>
      </c>
      <c r="D299" t="s">
        <v>2018</v>
      </c>
      <c r="E299">
        <v>13824</v>
      </c>
      <c r="F299" t="s">
        <v>1640</v>
      </c>
      <c r="G299" t="s">
        <v>1688</v>
      </c>
    </row>
    <row r="300" spans="1:7">
      <c r="A300" t="s">
        <v>1672</v>
      </c>
      <c r="B300">
        <v>64</v>
      </c>
      <c r="C300">
        <v>256</v>
      </c>
      <c r="D300" t="s">
        <v>1908</v>
      </c>
      <c r="E300">
        <v>12441.6</v>
      </c>
      <c r="F300" t="s">
        <v>1640</v>
      </c>
      <c r="G300" t="s">
        <v>1688</v>
      </c>
    </row>
    <row r="301" spans="1:7">
      <c r="A301" t="s">
        <v>1672</v>
      </c>
      <c r="B301">
        <v>64</v>
      </c>
      <c r="C301">
        <v>256</v>
      </c>
      <c r="D301" t="s">
        <v>1960</v>
      </c>
      <c r="E301">
        <v>15667.2</v>
      </c>
      <c r="F301" t="s">
        <v>1640</v>
      </c>
      <c r="G301" t="s">
        <v>1688</v>
      </c>
    </row>
    <row r="302" spans="1:7">
      <c r="A302" t="s">
        <v>1672</v>
      </c>
      <c r="B302">
        <v>64</v>
      </c>
      <c r="C302">
        <v>256</v>
      </c>
      <c r="D302" t="s">
        <v>1995</v>
      </c>
      <c r="E302">
        <v>11059.2</v>
      </c>
      <c r="F302" t="s">
        <v>1640</v>
      </c>
      <c r="G302" t="s">
        <v>1688</v>
      </c>
    </row>
    <row r="303" spans="1:7">
      <c r="A303" t="s">
        <v>1672</v>
      </c>
      <c r="B303">
        <v>64</v>
      </c>
      <c r="C303">
        <v>256</v>
      </c>
      <c r="D303" t="s">
        <v>1942</v>
      </c>
      <c r="E303">
        <v>14976</v>
      </c>
      <c r="F303" t="s">
        <v>1640</v>
      </c>
      <c r="G303" t="s">
        <v>1688</v>
      </c>
    </row>
    <row r="304" spans="1:7">
      <c r="A304" t="s">
        <v>1672</v>
      </c>
      <c r="B304">
        <v>64</v>
      </c>
      <c r="C304">
        <v>256</v>
      </c>
      <c r="D304" t="s">
        <v>1923</v>
      </c>
      <c r="E304">
        <v>15667.2</v>
      </c>
      <c r="F304" t="s">
        <v>1640</v>
      </c>
      <c r="G304" t="s">
        <v>1688</v>
      </c>
    </row>
    <row r="305" spans="1:7">
      <c r="A305" t="s">
        <v>1672</v>
      </c>
      <c r="B305">
        <v>64</v>
      </c>
      <c r="C305">
        <v>256</v>
      </c>
      <c r="D305" t="s">
        <v>2226</v>
      </c>
      <c r="E305">
        <v>16780.8</v>
      </c>
      <c r="F305" t="s">
        <v>1640</v>
      </c>
      <c r="G305" t="s">
        <v>1688</v>
      </c>
    </row>
    <row r="306" spans="1:7">
      <c r="A306" t="s">
        <v>1672</v>
      </c>
      <c r="B306">
        <v>64</v>
      </c>
      <c r="C306">
        <v>256</v>
      </c>
      <c r="D306" t="s">
        <v>67</v>
      </c>
      <c r="E306">
        <v>10156.799999999999</v>
      </c>
      <c r="F306" t="s">
        <v>1640</v>
      </c>
      <c r="G306" t="s">
        <v>1688</v>
      </c>
    </row>
    <row r="307" spans="1:7">
      <c r="A307" t="s">
        <v>1672</v>
      </c>
      <c r="B307">
        <v>64</v>
      </c>
      <c r="C307">
        <v>256</v>
      </c>
      <c r="D307" t="s">
        <v>105</v>
      </c>
      <c r="E307">
        <v>10156.799999999999</v>
      </c>
      <c r="F307" t="s">
        <v>1640</v>
      </c>
      <c r="G307" t="s">
        <v>1688</v>
      </c>
    </row>
    <row r="308" spans="1:7">
      <c r="A308" t="s">
        <v>1672</v>
      </c>
      <c r="B308">
        <v>76</v>
      </c>
      <c r="C308">
        <v>256</v>
      </c>
      <c r="D308" t="s">
        <v>108</v>
      </c>
      <c r="E308">
        <v>10791.6</v>
      </c>
      <c r="F308" t="s">
        <v>2174</v>
      </c>
      <c r="G308" t="s">
        <v>2175</v>
      </c>
    </row>
    <row r="309" spans="1:7">
      <c r="A309" t="s">
        <v>1672</v>
      </c>
      <c r="B309">
        <v>76</v>
      </c>
      <c r="C309">
        <v>256</v>
      </c>
      <c r="D309" t="s">
        <v>1801</v>
      </c>
      <c r="E309">
        <v>8449.7999999999993</v>
      </c>
      <c r="F309" t="s">
        <v>2174</v>
      </c>
      <c r="G309" t="s">
        <v>2175</v>
      </c>
    </row>
    <row r="310" spans="1:7">
      <c r="A310" t="s">
        <v>1672</v>
      </c>
      <c r="B310">
        <v>76</v>
      </c>
      <c r="C310">
        <v>256</v>
      </c>
      <c r="D310" t="s">
        <v>1718</v>
      </c>
      <c r="E310">
        <v>10791.6</v>
      </c>
      <c r="F310" t="s">
        <v>2174</v>
      </c>
      <c r="G310" t="s">
        <v>2175</v>
      </c>
    </row>
    <row r="311" spans="1:7">
      <c r="A311" t="s">
        <v>1672</v>
      </c>
      <c r="B311">
        <v>76</v>
      </c>
      <c r="C311">
        <v>256</v>
      </c>
      <c r="D311" t="s">
        <v>2224</v>
      </c>
      <c r="E311">
        <v>10791.6</v>
      </c>
      <c r="F311" t="s">
        <v>2174</v>
      </c>
      <c r="G311" t="s">
        <v>2175</v>
      </c>
    </row>
    <row r="312" spans="1:7">
      <c r="A312" t="s">
        <v>1672</v>
      </c>
      <c r="B312">
        <v>76</v>
      </c>
      <c r="C312">
        <v>256</v>
      </c>
      <c r="D312" t="s">
        <v>1854</v>
      </c>
      <c r="E312">
        <v>15177.6</v>
      </c>
      <c r="F312" t="s">
        <v>2174</v>
      </c>
      <c r="G312" t="s">
        <v>2175</v>
      </c>
    </row>
    <row r="313" spans="1:7">
      <c r="A313" t="s">
        <v>1672</v>
      </c>
      <c r="B313">
        <v>76</v>
      </c>
      <c r="C313">
        <v>256</v>
      </c>
      <c r="D313" t="s">
        <v>1928</v>
      </c>
      <c r="E313">
        <v>11750.4</v>
      </c>
      <c r="F313" t="s">
        <v>2174</v>
      </c>
      <c r="G313" t="s">
        <v>2175</v>
      </c>
    </row>
    <row r="314" spans="1:7">
      <c r="A314" t="s">
        <v>1672</v>
      </c>
      <c r="B314">
        <v>76</v>
      </c>
      <c r="C314">
        <v>256</v>
      </c>
      <c r="D314" t="s">
        <v>1973</v>
      </c>
      <c r="E314">
        <v>12240</v>
      </c>
      <c r="F314" t="s">
        <v>2174</v>
      </c>
      <c r="G314" t="s">
        <v>2175</v>
      </c>
    </row>
    <row r="315" spans="1:7">
      <c r="A315" t="s">
        <v>1672</v>
      </c>
      <c r="B315">
        <v>76</v>
      </c>
      <c r="C315">
        <v>256</v>
      </c>
      <c r="D315" t="s">
        <v>1877</v>
      </c>
      <c r="E315">
        <v>14198.4</v>
      </c>
      <c r="F315" t="s">
        <v>2174</v>
      </c>
      <c r="G315" t="s">
        <v>2175</v>
      </c>
    </row>
    <row r="316" spans="1:7">
      <c r="A316" t="s">
        <v>1672</v>
      </c>
      <c r="B316">
        <v>76</v>
      </c>
      <c r="C316">
        <v>256</v>
      </c>
      <c r="D316" t="s">
        <v>2037</v>
      </c>
      <c r="E316">
        <v>23222.400000000001</v>
      </c>
      <c r="F316" t="s">
        <v>2174</v>
      </c>
      <c r="G316" t="s">
        <v>2175</v>
      </c>
    </row>
    <row r="317" spans="1:7">
      <c r="A317" t="s">
        <v>1672</v>
      </c>
      <c r="B317">
        <v>76</v>
      </c>
      <c r="C317">
        <v>256</v>
      </c>
      <c r="D317" t="s">
        <v>2018</v>
      </c>
      <c r="E317">
        <v>14688</v>
      </c>
      <c r="F317" t="s">
        <v>2174</v>
      </c>
      <c r="G317" t="s">
        <v>2175</v>
      </c>
    </row>
    <row r="318" spans="1:7">
      <c r="A318" t="s">
        <v>1672</v>
      </c>
      <c r="B318">
        <v>76</v>
      </c>
      <c r="C318">
        <v>256</v>
      </c>
      <c r="D318" t="s">
        <v>1908</v>
      </c>
      <c r="E318">
        <v>13219.2</v>
      </c>
      <c r="F318" t="s">
        <v>2174</v>
      </c>
      <c r="G318" t="s">
        <v>2175</v>
      </c>
    </row>
    <row r="319" spans="1:7">
      <c r="A319" t="s">
        <v>1672</v>
      </c>
      <c r="B319">
        <v>76</v>
      </c>
      <c r="C319">
        <v>256</v>
      </c>
      <c r="D319" t="s">
        <v>1960</v>
      </c>
      <c r="E319">
        <v>16646.400000000001</v>
      </c>
      <c r="F319" t="s">
        <v>2174</v>
      </c>
      <c r="G319" t="s">
        <v>2175</v>
      </c>
    </row>
    <row r="320" spans="1:7">
      <c r="A320" t="s">
        <v>1672</v>
      </c>
      <c r="B320">
        <v>76</v>
      </c>
      <c r="C320">
        <v>256</v>
      </c>
      <c r="D320" t="s">
        <v>1995</v>
      </c>
      <c r="E320">
        <v>11750.4</v>
      </c>
      <c r="F320" t="s">
        <v>2174</v>
      </c>
      <c r="G320" t="s">
        <v>2175</v>
      </c>
    </row>
    <row r="321" spans="1:7">
      <c r="A321" t="s">
        <v>1672</v>
      </c>
      <c r="B321">
        <v>76</v>
      </c>
      <c r="C321">
        <v>256</v>
      </c>
      <c r="D321" t="s">
        <v>1942</v>
      </c>
      <c r="E321">
        <v>15912</v>
      </c>
      <c r="F321" t="s">
        <v>2174</v>
      </c>
      <c r="G321" t="s">
        <v>2175</v>
      </c>
    </row>
    <row r="322" spans="1:7">
      <c r="A322" t="s">
        <v>1672</v>
      </c>
      <c r="B322">
        <v>76</v>
      </c>
      <c r="C322">
        <v>256</v>
      </c>
      <c r="D322" t="s">
        <v>1923</v>
      </c>
      <c r="E322">
        <v>16646.400000000001</v>
      </c>
      <c r="F322" t="s">
        <v>2174</v>
      </c>
      <c r="G322" t="s">
        <v>2175</v>
      </c>
    </row>
    <row r="323" spans="1:7">
      <c r="A323" t="s">
        <v>1672</v>
      </c>
      <c r="B323">
        <v>76</v>
      </c>
      <c r="C323">
        <v>256</v>
      </c>
      <c r="D323" t="s">
        <v>2226</v>
      </c>
      <c r="E323">
        <v>17829.599999999999</v>
      </c>
      <c r="F323" t="s">
        <v>2174</v>
      </c>
      <c r="G323" t="s">
        <v>2175</v>
      </c>
    </row>
    <row r="324" spans="1:7">
      <c r="A324" t="s">
        <v>1672</v>
      </c>
      <c r="B324">
        <v>76</v>
      </c>
      <c r="C324">
        <v>256</v>
      </c>
      <c r="D324" t="s">
        <v>67</v>
      </c>
      <c r="E324">
        <v>10791.6</v>
      </c>
      <c r="F324" t="s">
        <v>2174</v>
      </c>
      <c r="G324" t="s">
        <v>2175</v>
      </c>
    </row>
    <row r="325" spans="1:7">
      <c r="A325" t="s">
        <v>1672</v>
      </c>
      <c r="B325">
        <v>76</v>
      </c>
      <c r="C325">
        <v>256</v>
      </c>
      <c r="D325" t="s">
        <v>105</v>
      </c>
      <c r="E325">
        <v>10791.6</v>
      </c>
      <c r="F325" t="s">
        <v>2174</v>
      </c>
      <c r="G325" t="s">
        <v>2175</v>
      </c>
    </row>
    <row r="326" spans="1:7">
      <c r="A326" t="s">
        <v>1699</v>
      </c>
      <c r="B326">
        <v>2</v>
      </c>
      <c r="C326">
        <v>4</v>
      </c>
      <c r="D326" t="s">
        <v>108</v>
      </c>
      <c r="E326">
        <v>161.91999999999999</v>
      </c>
      <c r="F326" t="s">
        <v>1612</v>
      </c>
      <c r="G326" t="s">
        <v>1703</v>
      </c>
    </row>
    <row r="327" spans="1:7">
      <c r="A327" t="s">
        <v>1699</v>
      </c>
      <c r="B327">
        <v>2</v>
      </c>
      <c r="C327">
        <v>4</v>
      </c>
      <c r="D327" t="s">
        <v>1801</v>
      </c>
      <c r="E327">
        <v>145.13</v>
      </c>
      <c r="F327" t="s">
        <v>1612</v>
      </c>
      <c r="G327" t="s">
        <v>1703</v>
      </c>
    </row>
    <row r="328" spans="1:7">
      <c r="A328" t="s">
        <v>1699</v>
      </c>
      <c r="B328">
        <v>2</v>
      </c>
      <c r="C328">
        <v>4</v>
      </c>
      <c r="D328" t="s">
        <v>1718</v>
      </c>
      <c r="E328">
        <v>138.91999999999999</v>
      </c>
      <c r="F328" t="s">
        <v>1612</v>
      </c>
      <c r="G328" t="s">
        <v>1703</v>
      </c>
    </row>
    <row r="329" spans="1:7">
      <c r="A329" t="s">
        <v>1699</v>
      </c>
      <c r="B329">
        <v>2</v>
      </c>
      <c r="C329">
        <v>4</v>
      </c>
      <c r="D329" t="s">
        <v>67</v>
      </c>
      <c r="E329">
        <v>161.91999999999999</v>
      </c>
      <c r="F329" t="s">
        <v>1612</v>
      </c>
      <c r="G329" t="s">
        <v>1703</v>
      </c>
    </row>
    <row r="330" spans="1:7">
      <c r="A330" t="s">
        <v>1699</v>
      </c>
      <c r="B330">
        <v>2</v>
      </c>
      <c r="C330">
        <v>4</v>
      </c>
      <c r="D330" t="s">
        <v>105</v>
      </c>
      <c r="E330">
        <v>161.91999999999999</v>
      </c>
      <c r="F330" t="s">
        <v>1612</v>
      </c>
      <c r="G330" t="s">
        <v>1703</v>
      </c>
    </row>
    <row r="331" spans="1:7">
      <c r="A331" t="s">
        <v>1699</v>
      </c>
      <c r="B331">
        <v>2</v>
      </c>
      <c r="C331">
        <v>8</v>
      </c>
      <c r="D331" t="s">
        <v>108</v>
      </c>
      <c r="E331">
        <v>242.88</v>
      </c>
      <c r="F331" t="s">
        <v>1614</v>
      </c>
      <c r="G331" t="s">
        <v>1704</v>
      </c>
    </row>
    <row r="332" spans="1:7">
      <c r="A332" t="s">
        <v>1699</v>
      </c>
      <c r="B332">
        <v>2</v>
      </c>
      <c r="C332">
        <v>8</v>
      </c>
      <c r="D332" t="s">
        <v>1801</v>
      </c>
      <c r="E332">
        <v>217.58</v>
      </c>
      <c r="F332" t="s">
        <v>1614</v>
      </c>
      <c r="G332" t="s">
        <v>1704</v>
      </c>
    </row>
    <row r="333" spans="1:7">
      <c r="A333" t="s">
        <v>1699</v>
      </c>
      <c r="B333">
        <v>2</v>
      </c>
      <c r="C333">
        <v>8</v>
      </c>
      <c r="D333" t="s">
        <v>1718</v>
      </c>
      <c r="E333">
        <v>208.38</v>
      </c>
      <c r="F333" t="s">
        <v>1614</v>
      </c>
      <c r="G333" t="s">
        <v>1704</v>
      </c>
    </row>
    <row r="334" spans="1:7">
      <c r="A334" t="s">
        <v>1699</v>
      </c>
      <c r="B334">
        <v>2</v>
      </c>
      <c r="C334">
        <v>8</v>
      </c>
      <c r="D334" t="s">
        <v>67</v>
      </c>
      <c r="E334">
        <v>242.88</v>
      </c>
      <c r="F334" t="s">
        <v>1614</v>
      </c>
      <c r="G334" t="s">
        <v>1704</v>
      </c>
    </row>
    <row r="335" spans="1:7">
      <c r="A335" t="s">
        <v>1699</v>
      </c>
      <c r="B335">
        <v>2</v>
      </c>
      <c r="C335">
        <v>8</v>
      </c>
      <c r="D335" t="s">
        <v>105</v>
      </c>
      <c r="E335">
        <v>242.88</v>
      </c>
      <c r="F335" t="s">
        <v>1614</v>
      </c>
      <c r="G335" t="s">
        <v>1704</v>
      </c>
    </row>
    <row r="336" spans="1:7">
      <c r="A336" t="s">
        <v>1699</v>
      </c>
      <c r="B336">
        <v>4</v>
      </c>
      <c r="C336">
        <v>8</v>
      </c>
      <c r="D336" t="s">
        <v>108</v>
      </c>
      <c r="E336">
        <v>323.83999999999997</v>
      </c>
      <c r="F336" t="s">
        <v>1616</v>
      </c>
      <c r="G336" t="s">
        <v>1705</v>
      </c>
    </row>
    <row r="337" spans="1:7">
      <c r="A337" t="s">
        <v>1699</v>
      </c>
      <c r="B337">
        <v>4</v>
      </c>
      <c r="C337">
        <v>8</v>
      </c>
      <c r="D337" t="s">
        <v>1801</v>
      </c>
      <c r="E337">
        <v>290.26</v>
      </c>
      <c r="F337" t="s">
        <v>1616</v>
      </c>
      <c r="G337" t="s">
        <v>1705</v>
      </c>
    </row>
    <row r="338" spans="1:7">
      <c r="A338" t="s">
        <v>1699</v>
      </c>
      <c r="B338">
        <v>4</v>
      </c>
      <c r="C338">
        <v>8</v>
      </c>
      <c r="D338" t="s">
        <v>1718</v>
      </c>
      <c r="E338">
        <v>277.83999999999997</v>
      </c>
      <c r="F338" t="s">
        <v>1616</v>
      </c>
      <c r="G338" t="s">
        <v>1705</v>
      </c>
    </row>
    <row r="339" spans="1:7">
      <c r="A339" t="s">
        <v>1699</v>
      </c>
      <c r="B339">
        <v>4</v>
      </c>
      <c r="C339">
        <v>8</v>
      </c>
      <c r="D339" t="s">
        <v>67</v>
      </c>
      <c r="E339">
        <v>323.83999999999997</v>
      </c>
      <c r="F339" t="s">
        <v>1616</v>
      </c>
      <c r="G339" t="s">
        <v>1705</v>
      </c>
    </row>
    <row r="340" spans="1:7">
      <c r="A340" t="s">
        <v>1699</v>
      </c>
      <c r="B340">
        <v>4</v>
      </c>
      <c r="C340">
        <v>8</v>
      </c>
      <c r="D340" t="s">
        <v>105</v>
      </c>
      <c r="E340">
        <v>323.83999999999997</v>
      </c>
      <c r="F340" t="s">
        <v>1616</v>
      </c>
      <c r="G340" t="s">
        <v>1705</v>
      </c>
    </row>
    <row r="341" spans="1:7">
      <c r="A341" t="s">
        <v>1699</v>
      </c>
      <c r="B341">
        <v>4</v>
      </c>
      <c r="C341">
        <v>16</v>
      </c>
      <c r="D341" t="s">
        <v>108</v>
      </c>
      <c r="E341">
        <v>485.76</v>
      </c>
      <c r="F341" t="s">
        <v>1618</v>
      </c>
      <c r="G341" t="s">
        <v>1706</v>
      </c>
    </row>
    <row r="342" spans="1:7">
      <c r="A342" t="s">
        <v>1699</v>
      </c>
      <c r="B342">
        <v>4</v>
      </c>
      <c r="C342">
        <v>16</v>
      </c>
      <c r="D342" t="s">
        <v>1801</v>
      </c>
      <c r="E342">
        <v>435.16</v>
      </c>
      <c r="F342" t="s">
        <v>1618</v>
      </c>
      <c r="G342" t="s">
        <v>1706</v>
      </c>
    </row>
    <row r="343" spans="1:7">
      <c r="A343" t="s">
        <v>1699</v>
      </c>
      <c r="B343">
        <v>4</v>
      </c>
      <c r="C343">
        <v>16</v>
      </c>
      <c r="D343" t="s">
        <v>1718</v>
      </c>
      <c r="E343">
        <v>416.76</v>
      </c>
      <c r="F343" t="s">
        <v>1618</v>
      </c>
      <c r="G343" t="s">
        <v>1706</v>
      </c>
    </row>
    <row r="344" spans="1:7">
      <c r="A344" t="s">
        <v>1699</v>
      </c>
      <c r="B344">
        <v>4</v>
      </c>
      <c r="C344">
        <v>16</v>
      </c>
      <c r="D344" t="s">
        <v>67</v>
      </c>
      <c r="E344">
        <v>485.76</v>
      </c>
      <c r="F344" t="s">
        <v>1618</v>
      </c>
      <c r="G344" t="s">
        <v>1706</v>
      </c>
    </row>
    <row r="345" spans="1:7">
      <c r="A345" t="s">
        <v>1699</v>
      </c>
      <c r="B345">
        <v>4</v>
      </c>
      <c r="C345">
        <v>16</v>
      </c>
      <c r="D345" t="s">
        <v>105</v>
      </c>
      <c r="E345">
        <v>485.76</v>
      </c>
      <c r="F345" t="s">
        <v>1618</v>
      </c>
      <c r="G345" t="s">
        <v>1706</v>
      </c>
    </row>
    <row r="346" spans="1:7">
      <c r="A346" t="s">
        <v>1699</v>
      </c>
      <c r="B346">
        <v>8</v>
      </c>
      <c r="C346">
        <v>16</v>
      </c>
      <c r="D346" t="s">
        <v>108</v>
      </c>
      <c r="E346">
        <v>647.67999999999995</v>
      </c>
      <c r="F346" t="s">
        <v>1620</v>
      </c>
      <c r="G346" t="s">
        <v>1707</v>
      </c>
    </row>
    <row r="347" spans="1:7">
      <c r="A347" t="s">
        <v>1699</v>
      </c>
      <c r="B347">
        <v>8</v>
      </c>
      <c r="C347">
        <v>16</v>
      </c>
      <c r="D347" t="s">
        <v>1801</v>
      </c>
      <c r="E347">
        <v>580.52</v>
      </c>
      <c r="F347" t="s">
        <v>1620</v>
      </c>
      <c r="G347" t="s">
        <v>1707</v>
      </c>
    </row>
    <row r="348" spans="1:7">
      <c r="A348" t="s">
        <v>1699</v>
      </c>
      <c r="B348">
        <v>8</v>
      </c>
      <c r="C348">
        <v>16</v>
      </c>
      <c r="D348" t="s">
        <v>1718</v>
      </c>
      <c r="E348">
        <v>555.67999999999995</v>
      </c>
      <c r="F348" t="s">
        <v>1620</v>
      </c>
      <c r="G348" t="s">
        <v>1707</v>
      </c>
    </row>
    <row r="349" spans="1:7">
      <c r="A349" t="s">
        <v>1699</v>
      </c>
      <c r="B349">
        <v>8</v>
      </c>
      <c r="C349">
        <v>16</v>
      </c>
      <c r="D349" t="s">
        <v>67</v>
      </c>
      <c r="E349">
        <v>647.67999999999995</v>
      </c>
      <c r="F349" t="s">
        <v>1620</v>
      </c>
      <c r="G349" t="s">
        <v>1707</v>
      </c>
    </row>
    <row r="350" spans="1:7">
      <c r="A350" t="s">
        <v>1699</v>
      </c>
      <c r="B350">
        <v>8</v>
      </c>
      <c r="C350">
        <v>16</v>
      </c>
      <c r="D350" t="s">
        <v>105</v>
      </c>
      <c r="E350">
        <v>647.67999999999995</v>
      </c>
      <c r="F350" t="s">
        <v>1620</v>
      </c>
      <c r="G350" t="s">
        <v>1707</v>
      </c>
    </row>
    <row r="351" spans="1:7">
      <c r="A351" t="s">
        <v>1699</v>
      </c>
      <c r="B351">
        <v>8</v>
      </c>
      <c r="C351">
        <v>32</v>
      </c>
      <c r="D351" t="s">
        <v>108</v>
      </c>
      <c r="E351">
        <v>971.52</v>
      </c>
      <c r="F351" t="s">
        <v>1622</v>
      </c>
      <c r="G351" t="s">
        <v>1708</v>
      </c>
    </row>
    <row r="352" spans="1:7">
      <c r="A352" t="s">
        <v>1699</v>
      </c>
      <c r="B352">
        <v>8</v>
      </c>
      <c r="C352">
        <v>32</v>
      </c>
      <c r="D352" t="s">
        <v>1801</v>
      </c>
      <c r="E352">
        <v>870.32</v>
      </c>
      <c r="F352" t="s">
        <v>1622</v>
      </c>
      <c r="G352" t="s">
        <v>1708</v>
      </c>
    </row>
    <row r="353" spans="1:7">
      <c r="A353" t="s">
        <v>1699</v>
      </c>
      <c r="B353">
        <v>8</v>
      </c>
      <c r="C353">
        <v>32</v>
      </c>
      <c r="D353" t="s">
        <v>1718</v>
      </c>
      <c r="E353">
        <v>833.52</v>
      </c>
      <c r="F353" t="s">
        <v>1622</v>
      </c>
      <c r="G353" t="s">
        <v>1708</v>
      </c>
    </row>
    <row r="354" spans="1:7">
      <c r="A354" t="s">
        <v>1699</v>
      </c>
      <c r="B354">
        <v>8</v>
      </c>
      <c r="C354">
        <v>32</v>
      </c>
      <c r="D354" t="s">
        <v>67</v>
      </c>
      <c r="E354">
        <v>971.52</v>
      </c>
      <c r="F354" t="s">
        <v>1622</v>
      </c>
      <c r="G354" t="s">
        <v>1708</v>
      </c>
    </row>
    <row r="355" spans="1:7">
      <c r="A355" t="s">
        <v>1699</v>
      </c>
      <c r="B355">
        <v>8</v>
      </c>
      <c r="C355">
        <v>32</v>
      </c>
      <c r="D355" t="s">
        <v>105</v>
      </c>
      <c r="E355">
        <v>971.52</v>
      </c>
      <c r="F355" t="s">
        <v>1622</v>
      </c>
      <c r="G355" t="s">
        <v>1708</v>
      </c>
    </row>
    <row r="356" spans="1:7">
      <c r="A356" t="s">
        <v>1699</v>
      </c>
      <c r="B356">
        <v>16</v>
      </c>
      <c r="C356">
        <v>32</v>
      </c>
      <c r="D356" t="s">
        <v>108</v>
      </c>
      <c r="E356">
        <v>1295.3599999999999</v>
      </c>
      <c r="F356" t="s">
        <v>1624</v>
      </c>
      <c r="G356" t="s">
        <v>1709</v>
      </c>
    </row>
    <row r="357" spans="1:7">
      <c r="A357" t="s">
        <v>1699</v>
      </c>
      <c r="B357">
        <v>16</v>
      </c>
      <c r="C357">
        <v>32</v>
      </c>
      <c r="D357" t="s">
        <v>1801</v>
      </c>
      <c r="E357">
        <v>1161</v>
      </c>
      <c r="F357" t="s">
        <v>1624</v>
      </c>
      <c r="G357" t="s">
        <v>1709</v>
      </c>
    </row>
    <row r="358" spans="1:7">
      <c r="A358" t="s">
        <v>1699</v>
      </c>
      <c r="B358">
        <v>16</v>
      </c>
      <c r="C358">
        <v>32</v>
      </c>
      <c r="D358" t="s">
        <v>1718</v>
      </c>
      <c r="E358">
        <v>1111.3599999999999</v>
      </c>
      <c r="F358" t="s">
        <v>1624</v>
      </c>
      <c r="G358" t="s">
        <v>1709</v>
      </c>
    </row>
    <row r="359" spans="1:7">
      <c r="A359" t="s">
        <v>1699</v>
      </c>
      <c r="B359">
        <v>16</v>
      </c>
      <c r="C359">
        <v>32</v>
      </c>
      <c r="D359" t="s">
        <v>67</v>
      </c>
      <c r="E359">
        <v>1295.3599999999999</v>
      </c>
      <c r="F359" t="s">
        <v>1624</v>
      </c>
      <c r="G359" t="s">
        <v>1709</v>
      </c>
    </row>
    <row r="360" spans="1:7">
      <c r="A360" t="s">
        <v>1699</v>
      </c>
      <c r="B360">
        <v>16</v>
      </c>
      <c r="C360">
        <v>32</v>
      </c>
      <c r="D360" t="s">
        <v>105</v>
      </c>
      <c r="E360">
        <v>1295.3599999999999</v>
      </c>
      <c r="F360" t="s">
        <v>1624</v>
      </c>
      <c r="G360" t="s">
        <v>1709</v>
      </c>
    </row>
    <row r="361" spans="1:7">
      <c r="A361" t="s">
        <v>1699</v>
      </c>
      <c r="B361">
        <v>16</v>
      </c>
      <c r="C361">
        <v>64</v>
      </c>
      <c r="D361" t="s">
        <v>108</v>
      </c>
      <c r="E361">
        <v>1943.04</v>
      </c>
      <c r="F361" t="s">
        <v>1626</v>
      </c>
      <c r="G361" t="s">
        <v>1710</v>
      </c>
    </row>
    <row r="362" spans="1:7">
      <c r="A362" t="s">
        <v>1699</v>
      </c>
      <c r="B362">
        <v>16</v>
      </c>
      <c r="C362">
        <v>64</v>
      </c>
      <c r="D362" t="s">
        <v>1801</v>
      </c>
      <c r="E362">
        <v>1740.6</v>
      </c>
      <c r="F362" t="s">
        <v>1626</v>
      </c>
      <c r="G362" t="s">
        <v>1710</v>
      </c>
    </row>
    <row r="363" spans="1:7">
      <c r="A363" t="s">
        <v>1699</v>
      </c>
      <c r="B363">
        <v>16</v>
      </c>
      <c r="C363">
        <v>64</v>
      </c>
      <c r="D363" t="s">
        <v>1718</v>
      </c>
      <c r="E363">
        <v>1667.04</v>
      </c>
      <c r="F363" t="s">
        <v>1626</v>
      </c>
      <c r="G363" t="s">
        <v>1710</v>
      </c>
    </row>
    <row r="364" spans="1:7">
      <c r="A364" t="s">
        <v>1699</v>
      </c>
      <c r="B364">
        <v>16</v>
      </c>
      <c r="C364">
        <v>64</v>
      </c>
      <c r="D364" t="s">
        <v>67</v>
      </c>
      <c r="E364">
        <v>1943.04</v>
      </c>
      <c r="F364" t="s">
        <v>1626</v>
      </c>
      <c r="G364" t="s">
        <v>1710</v>
      </c>
    </row>
    <row r="365" spans="1:7">
      <c r="A365" t="s">
        <v>1699</v>
      </c>
      <c r="B365">
        <v>16</v>
      </c>
      <c r="C365">
        <v>64</v>
      </c>
      <c r="D365" t="s">
        <v>105</v>
      </c>
      <c r="E365">
        <v>1943.04</v>
      </c>
      <c r="F365" t="s">
        <v>1626</v>
      </c>
      <c r="G365" t="s">
        <v>1710</v>
      </c>
    </row>
    <row r="366" spans="1:7">
      <c r="A366" t="s">
        <v>1699</v>
      </c>
      <c r="B366">
        <v>32</v>
      </c>
      <c r="C366">
        <v>64</v>
      </c>
      <c r="D366" t="s">
        <v>108</v>
      </c>
      <c r="E366">
        <v>2590.7199999999998</v>
      </c>
      <c r="F366" t="s">
        <v>1628</v>
      </c>
      <c r="G366" t="s">
        <v>1711</v>
      </c>
    </row>
    <row r="367" spans="1:7">
      <c r="A367" t="s">
        <v>1699</v>
      </c>
      <c r="B367">
        <v>32</v>
      </c>
      <c r="C367">
        <v>64</v>
      </c>
      <c r="D367" t="s">
        <v>1801</v>
      </c>
      <c r="E367">
        <v>2322.1</v>
      </c>
      <c r="F367" t="s">
        <v>1628</v>
      </c>
      <c r="G367" t="s">
        <v>1711</v>
      </c>
    </row>
    <row r="368" spans="1:7">
      <c r="A368" t="s">
        <v>1699</v>
      </c>
      <c r="B368">
        <v>32</v>
      </c>
      <c r="C368">
        <v>64</v>
      </c>
      <c r="D368" t="s">
        <v>1718</v>
      </c>
      <c r="E368">
        <v>2222.7199999999998</v>
      </c>
      <c r="F368" t="s">
        <v>1628</v>
      </c>
      <c r="G368" t="s">
        <v>1711</v>
      </c>
    </row>
    <row r="369" spans="1:7">
      <c r="A369" t="s">
        <v>1699</v>
      </c>
      <c r="B369">
        <v>32</v>
      </c>
      <c r="C369">
        <v>64</v>
      </c>
      <c r="D369" t="s">
        <v>67</v>
      </c>
      <c r="E369">
        <v>2590.7199999999998</v>
      </c>
      <c r="F369" t="s">
        <v>1628</v>
      </c>
      <c r="G369" t="s">
        <v>1711</v>
      </c>
    </row>
    <row r="370" spans="1:7">
      <c r="A370" t="s">
        <v>1699</v>
      </c>
      <c r="B370">
        <v>32</v>
      </c>
      <c r="C370">
        <v>64</v>
      </c>
      <c r="D370" t="s">
        <v>105</v>
      </c>
      <c r="E370">
        <v>2590.7199999999998</v>
      </c>
      <c r="F370" t="s">
        <v>1628</v>
      </c>
      <c r="G370" t="s">
        <v>1711</v>
      </c>
    </row>
    <row r="371" spans="1:7">
      <c r="A371" t="s">
        <v>1699</v>
      </c>
      <c r="B371">
        <v>32</v>
      </c>
      <c r="C371">
        <v>128</v>
      </c>
      <c r="D371" t="s">
        <v>108</v>
      </c>
      <c r="E371">
        <v>3886.08</v>
      </c>
      <c r="F371" t="s">
        <v>1630</v>
      </c>
      <c r="G371" t="s">
        <v>1712</v>
      </c>
    </row>
    <row r="372" spans="1:7">
      <c r="A372" t="s">
        <v>1699</v>
      </c>
      <c r="B372">
        <v>32</v>
      </c>
      <c r="C372">
        <v>128</v>
      </c>
      <c r="D372" t="s">
        <v>1801</v>
      </c>
      <c r="E372">
        <v>3481.3</v>
      </c>
      <c r="F372" t="s">
        <v>1630</v>
      </c>
      <c r="G372" t="s">
        <v>1712</v>
      </c>
    </row>
    <row r="373" spans="1:7">
      <c r="A373" t="s">
        <v>1699</v>
      </c>
      <c r="B373">
        <v>32</v>
      </c>
      <c r="C373">
        <v>128</v>
      </c>
      <c r="D373" t="s">
        <v>1718</v>
      </c>
      <c r="E373">
        <v>3334.08</v>
      </c>
      <c r="F373" t="s">
        <v>1630</v>
      </c>
      <c r="G373" t="s">
        <v>1712</v>
      </c>
    </row>
    <row r="374" spans="1:7">
      <c r="A374" t="s">
        <v>1699</v>
      </c>
      <c r="B374">
        <v>32</v>
      </c>
      <c r="C374">
        <v>128</v>
      </c>
      <c r="D374" t="s">
        <v>67</v>
      </c>
      <c r="E374">
        <v>3886.08</v>
      </c>
      <c r="F374" t="s">
        <v>1630</v>
      </c>
      <c r="G374" t="s">
        <v>1712</v>
      </c>
    </row>
    <row r="375" spans="1:7">
      <c r="A375" t="s">
        <v>1699</v>
      </c>
      <c r="B375">
        <v>32</v>
      </c>
      <c r="C375">
        <v>128</v>
      </c>
      <c r="D375" t="s">
        <v>105</v>
      </c>
      <c r="E375">
        <v>3886.08</v>
      </c>
      <c r="F375" t="s">
        <v>1630</v>
      </c>
      <c r="G375" t="s">
        <v>1712</v>
      </c>
    </row>
    <row r="376" spans="1:7">
      <c r="A376" t="s">
        <v>1699</v>
      </c>
      <c r="B376">
        <v>48</v>
      </c>
      <c r="C376">
        <v>96</v>
      </c>
      <c r="D376" t="s">
        <v>108</v>
      </c>
      <c r="E376">
        <v>3886.08</v>
      </c>
      <c r="F376" t="s">
        <v>1634</v>
      </c>
      <c r="G376" t="s">
        <v>1713</v>
      </c>
    </row>
    <row r="377" spans="1:7">
      <c r="A377" t="s">
        <v>1699</v>
      </c>
      <c r="B377">
        <v>48</v>
      </c>
      <c r="C377">
        <v>96</v>
      </c>
      <c r="D377" t="s">
        <v>1801</v>
      </c>
      <c r="E377">
        <v>3483.1</v>
      </c>
      <c r="F377" t="s">
        <v>1634</v>
      </c>
      <c r="G377" t="s">
        <v>1713</v>
      </c>
    </row>
    <row r="378" spans="1:7">
      <c r="A378" t="s">
        <v>1699</v>
      </c>
      <c r="B378">
        <v>48</v>
      </c>
      <c r="C378">
        <v>96</v>
      </c>
      <c r="D378" t="s">
        <v>1718</v>
      </c>
      <c r="E378">
        <v>3334.08</v>
      </c>
      <c r="F378" t="s">
        <v>1634</v>
      </c>
      <c r="G378" t="s">
        <v>1713</v>
      </c>
    </row>
    <row r="379" spans="1:7">
      <c r="A379" t="s">
        <v>1699</v>
      </c>
      <c r="B379">
        <v>48</v>
      </c>
      <c r="C379">
        <v>96</v>
      </c>
      <c r="D379" t="s">
        <v>67</v>
      </c>
      <c r="E379">
        <v>3886.08</v>
      </c>
      <c r="F379" t="s">
        <v>1634</v>
      </c>
      <c r="G379" t="s">
        <v>1713</v>
      </c>
    </row>
    <row r="380" spans="1:7">
      <c r="A380" t="s">
        <v>1699</v>
      </c>
      <c r="B380">
        <v>48</v>
      </c>
      <c r="C380">
        <v>96</v>
      </c>
      <c r="D380" t="s">
        <v>105</v>
      </c>
      <c r="E380">
        <v>3886.08</v>
      </c>
      <c r="F380" t="s">
        <v>1634</v>
      </c>
      <c r="G380" t="s">
        <v>1713</v>
      </c>
    </row>
    <row r="381" spans="1:7">
      <c r="A381" t="s">
        <v>1699</v>
      </c>
      <c r="B381">
        <v>48</v>
      </c>
      <c r="C381">
        <v>192</v>
      </c>
      <c r="D381" t="s">
        <v>108</v>
      </c>
      <c r="E381">
        <v>5829.12</v>
      </c>
      <c r="F381" t="s">
        <v>1636</v>
      </c>
      <c r="G381" t="s">
        <v>1714</v>
      </c>
    </row>
    <row r="382" spans="1:7">
      <c r="A382" t="s">
        <v>1699</v>
      </c>
      <c r="B382">
        <v>48</v>
      </c>
      <c r="C382">
        <v>192</v>
      </c>
      <c r="D382" t="s">
        <v>1801</v>
      </c>
      <c r="E382">
        <v>5221.8999999999996</v>
      </c>
      <c r="F382" t="s">
        <v>1636</v>
      </c>
      <c r="G382" t="s">
        <v>1714</v>
      </c>
    </row>
    <row r="383" spans="1:7">
      <c r="A383" t="s">
        <v>1699</v>
      </c>
      <c r="B383">
        <v>48</v>
      </c>
      <c r="C383">
        <v>192</v>
      </c>
      <c r="D383" t="s">
        <v>1718</v>
      </c>
      <c r="E383">
        <v>5001.12</v>
      </c>
      <c r="F383" t="s">
        <v>1636</v>
      </c>
      <c r="G383" t="s">
        <v>1714</v>
      </c>
    </row>
    <row r="384" spans="1:7">
      <c r="A384" t="s">
        <v>1699</v>
      </c>
      <c r="B384">
        <v>48</v>
      </c>
      <c r="C384">
        <v>192</v>
      </c>
      <c r="D384" t="s">
        <v>67</v>
      </c>
      <c r="E384">
        <v>5829.12</v>
      </c>
      <c r="F384" t="s">
        <v>1636</v>
      </c>
      <c r="G384" t="s">
        <v>1714</v>
      </c>
    </row>
    <row r="385" spans="1:7">
      <c r="A385" t="s">
        <v>1699</v>
      </c>
      <c r="B385">
        <v>48</v>
      </c>
      <c r="C385">
        <v>192</v>
      </c>
      <c r="D385" t="s">
        <v>105</v>
      </c>
      <c r="E385">
        <v>5829.12</v>
      </c>
      <c r="F385" t="s">
        <v>1636</v>
      </c>
      <c r="G385" t="s">
        <v>1714</v>
      </c>
    </row>
    <row r="386" spans="1:7">
      <c r="A386" t="s">
        <v>1699</v>
      </c>
      <c r="B386">
        <v>64</v>
      </c>
      <c r="C386">
        <v>128</v>
      </c>
      <c r="D386" t="s">
        <v>108</v>
      </c>
      <c r="E386">
        <v>5181.4399999999996</v>
      </c>
      <c r="F386" t="s">
        <v>1659</v>
      </c>
      <c r="G386" t="s">
        <v>1715</v>
      </c>
    </row>
    <row r="387" spans="1:7">
      <c r="A387" t="s">
        <v>1699</v>
      </c>
      <c r="B387">
        <v>64</v>
      </c>
      <c r="C387">
        <v>128</v>
      </c>
      <c r="D387" t="s">
        <v>1801</v>
      </c>
      <c r="E387">
        <v>4644.2</v>
      </c>
      <c r="F387" t="s">
        <v>1659</v>
      </c>
      <c r="G387" t="s">
        <v>1715</v>
      </c>
    </row>
    <row r="388" spans="1:7">
      <c r="A388" t="s">
        <v>1699</v>
      </c>
      <c r="B388">
        <v>64</v>
      </c>
      <c r="C388">
        <v>128</v>
      </c>
      <c r="D388" t="s">
        <v>1718</v>
      </c>
      <c r="E388">
        <v>4445.4399999999996</v>
      </c>
      <c r="F388" t="s">
        <v>1659</v>
      </c>
      <c r="G388" t="s">
        <v>1715</v>
      </c>
    </row>
    <row r="389" spans="1:7">
      <c r="A389" t="s">
        <v>1699</v>
      </c>
      <c r="B389">
        <v>64</v>
      </c>
      <c r="C389">
        <v>128</v>
      </c>
      <c r="D389" t="s">
        <v>67</v>
      </c>
      <c r="E389">
        <v>5181.4399999999996</v>
      </c>
      <c r="F389" t="s">
        <v>1659</v>
      </c>
      <c r="G389" t="s">
        <v>1715</v>
      </c>
    </row>
    <row r="390" spans="1:7">
      <c r="A390" t="s">
        <v>1699</v>
      </c>
      <c r="B390">
        <v>64</v>
      </c>
      <c r="C390">
        <v>128</v>
      </c>
      <c r="D390" t="s">
        <v>105</v>
      </c>
      <c r="E390">
        <v>5181.4399999999996</v>
      </c>
      <c r="F390" t="s">
        <v>1659</v>
      </c>
      <c r="G390" t="s">
        <v>1715</v>
      </c>
    </row>
    <row r="391" spans="1:7">
      <c r="A391" t="s">
        <v>1699</v>
      </c>
      <c r="B391">
        <v>64</v>
      </c>
      <c r="C391">
        <v>256</v>
      </c>
      <c r="D391" t="s">
        <v>108</v>
      </c>
      <c r="E391">
        <v>7772.16</v>
      </c>
      <c r="F391" t="s">
        <v>1640</v>
      </c>
      <c r="G391" t="s">
        <v>1716</v>
      </c>
    </row>
    <row r="392" spans="1:7">
      <c r="A392" t="s">
        <v>1699</v>
      </c>
      <c r="B392">
        <v>64</v>
      </c>
      <c r="C392">
        <v>256</v>
      </c>
      <c r="D392" t="s">
        <v>1801</v>
      </c>
      <c r="E392">
        <v>6962.6</v>
      </c>
      <c r="F392" t="s">
        <v>1640</v>
      </c>
      <c r="G392" t="s">
        <v>1716</v>
      </c>
    </row>
    <row r="393" spans="1:7">
      <c r="A393" t="s">
        <v>1699</v>
      </c>
      <c r="B393">
        <v>64</v>
      </c>
      <c r="C393">
        <v>256</v>
      </c>
      <c r="D393" t="s">
        <v>1718</v>
      </c>
      <c r="E393">
        <v>6668.16</v>
      </c>
      <c r="F393" t="s">
        <v>1640</v>
      </c>
      <c r="G393" t="s">
        <v>1716</v>
      </c>
    </row>
    <row r="394" spans="1:7">
      <c r="A394" t="s">
        <v>1699</v>
      </c>
      <c r="B394">
        <v>64</v>
      </c>
      <c r="C394">
        <v>256</v>
      </c>
      <c r="D394" t="s">
        <v>67</v>
      </c>
      <c r="E394">
        <v>7772.16</v>
      </c>
      <c r="F394" t="s">
        <v>1640</v>
      </c>
      <c r="G394" t="s">
        <v>1716</v>
      </c>
    </row>
    <row r="395" spans="1:7">
      <c r="A395" t="s">
        <v>1699</v>
      </c>
      <c r="B395">
        <v>64</v>
      </c>
      <c r="C395">
        <v>256</v>
      </c>
      <c r="D395" t="s">
        <v>105</v>
      </c>
      <c r="E395">
        <v>7772.16</v>
      </c>
      <c r="F395" t="s">
        <v>1640</v>
      </c>
      <c r="G395" t="s">
        <v>1716</v>
      </c>
    </row>
    <row r="396" spans="1:7">
      <c r="A396" t="s">
        <v>1699</v>
      </c>
      <c r="B396">
        <v>80</v>
      </c>
      <c r="C396">
        <v>160</v>
      </c>
      <c r="D396" t="s">
        <v>108</v>
      </c>
      <c r="E396">
        <v>6476.8</v>
      </c>
      <c r="F396" t="s">
        <v>1662</v>
      </c>
      <c r="G396" t="s">
        <v>1717</v>
      </c>
    </row>
    <row r="397" spans="1:7">
      <c r="A397" t="s">
        <v>1699</v>
      </c>
      <c r="B397">
        <v>80</v>
      </c>
      <c r="C397">
        <v>160</v>
      </c>
      <c r="D397" t="s">
        <v>1801</v>
      </c>
      <c r="E397">
        <v>5805.2</v>
      </c>
      <c r="F397" t="s">
        <v>1662</v>
      </c>
      <c r="G397" t="s">
        <v>1717</v>
      </c>
    </row>
    <row r="398" spans="1:7">
      <c r="A398" t="s">
        <v>1699</v>
      </c>
      <c r="B398">
        <v>80</v>
      </c>
      <c r="C398">
        <v>160</v>
      </c>
      <c r="D398" t="s">
        <v>1718</v>
      </c>
      <c r="E398">
        <v>5556.8</v>
      </c>
      <c r="F398" t="s">
        <v>1662</v>
      </c>
      <c r="G398" t="s">
        <v>1717</v>
      </c>
    </row>
    <row r="399" spans="1:7">
      <c r="A399" t="s">
        <v>1699</v>
      </c>
      <c r="B399">
        <v>80</v>
      </c>
      <c r="C399">
        <v>160</v>
      </c>
      <c r="D399" t="s">
        <v>67</v>
      </c>
      <c r="E399">
        <v>6476.8</v>
      </c>
      <c r="F399" t="s">
        <v>1662</v>
      </c>
      <c r="G399" t="s">
        <v>1717</v>
      </c>
    </row>
    <row r="400" spans="1:7">
      <c r="A400" t="s">
        <v>1699</v>
      </c>
      <c r="B400">
        <v>80</v>
      </c>
      <c r="C400">
        <v>160</v>
      </c>
      <c r="D400" t="s">
        <v>105</v>
      </c>
      <c r="E400">
        <v>6476.8</v>
      </c>
      <c r="F400" t="s">
        <v>1662</v>
      </c>
      <c r="G400" t="s">
        <v>1717</v>
      </c>
    </row>
    <row r="401" spans="1:7">
      <c r="A401" t="s">
        <v>1699</v>
      </c>
      <c r="B401">
        <v>80</v>
      </c>
      <c r="C401">
        <v>320</v>
      </c>
      <c r="D401" t="s">
        <v>108</v>
      </c>
      <c r="E401">
        <v>9715.2000000000007</v>
      </c>
      <c r="F401" t="s">
        <v>1719</v>
      </c>
      <c r="G401" t="s">
        <v>1720</v>
      </c>
    </row>
    <row r="402" spans="1:7">
      <c r="A402" t="s">
        <v>1699</v>
      </c>
      <c r="B402">
        <v>80</v>
      </c>
      <c r="C402">
        <v>320</v>
      </c>
      <c r="D402" t="s">
        <v>1801</v>
      </c>
      <c r="E402">
        <v>8703.2000000000007</v>
      </c>
      <c r="F402" t="s">
        <v>1719</v>
      </c>
      <c r="G402" t="s">
        <v>1720</v>
      </c>
    </row>
    <row r="403" spans="1:7">
      <c r="A403" t="s">
        <v>1699</v>
      </c>
      <c r="B403">
        <v>80</v>
      </c>
      <c r="C403">
        <v>320</v>
      </c>
      <c r="D403" t="s">
        <v>1718</v>
      </c>
      <c r="E403">
        <v>8335.2000000000007</v>
      </c>
      <c r="F403" t="s">
        <v>1719</v>
      </c>
      <c r="G403" t="s">
        <v>1720</v>
      </c>
    </row>
    <row r="404" spans="1:7">
      <c r="A404" t="s">
        <v>1699</v>
      </c>
      <c r="B404">
        <v>80</v>
      </c>
      <c r="C404">
        <v>320</v>
      </c>
      <c r="D404" t="s">
        <v>67</v>
      </c>
      <c r="E404">
        <v>9715.2000000000007</v>
      </c>
      <c r="F404" t="s">
        <v>1719</v>
      </c>
      <c r="G404" t="s">
        <v>1720</v>
      </c>
    </row>
    <row r="405" spans="1:7">
      <c r="A405" t="s">
        <v>1699</v>
      </c>
      <c r="B405">
        <v>80</v>
      </c>
      <c r="C405">
        <v>320</v>
      </c>
      <c r="D405" t="s">
        <v>105</v>
      </c>
      <c r="E405">
        <v>9715.2000000000007</v>
      </c>
      <c r="F405" t="s">
        <v>1719</v>
      </c>
      <c r="G405" t="s">
        <v>1720</v>
      </c>
    </row>
    <row r="406" spans="1:7">
      <c r="A406" t="s">
        <v>1699</v>
      </c>
      <c r="B406">
        <v>96</v>
      </c>
      <c r="C406">
        <v>192</v>
      </c>
      <c r="D406" t="s">
        <v>108</v>
      </c>
      <c r="E406">
        <v>7772.16</v>
      </c>
      <c r="F406" t="s">
        <v>1721</v>
      </c>
      <c r="G406" t="s">
        <v>1722</v>
      </c>
    </row>
    <row r="407" spans="1:7">
      <c r="A407" t="s">
        <v>1699</v>
      </c>
      <c r="B407">
        <v>96</v>
      </c>
      <c r="C407">
        <v>192</v>
      </c>
      <c r="D407" t="s">
        <v>1801</v>
      </c>
      <c r="E407">
        <v>6966.2</v>
      </c>
      <c r="F407" t="s">
        <v>1721</v>
      </c>
      <c r="G407" t="s">
        <v>1722</v>
      </c>
    </row>
    <row r="408" spans="1:7">
      <c r="A408" t="s">
        <v>1699</v>
      </c>
      <c r="B408">
        <v>96</v>
      </c>
      <c r="C408">
        <v>192</v>
      </c>
      <c r="D408" t="s">
        <v>1718</v>
      </c>
      <c r="E408">
        <v>6668.16</v>
      </c>
      <c r="F408" t="s">
        <v>1721</v>
      </c>
      <c r="G408" t="s">
        <v>1722</v>
      </c>
    </row>
    <row r="409" spans="1:7">
      <c r="A409" t="s">
        <v>1699</v>
      </c>
      <c r="B409">
        <v>96</v>
      </c>
      <c r="C409">
        <v>192</v>
      </c>
      <c r="D409" t="s">
        <v>67</v>
      </c>
      <c r="E409">
        <v>7772.16</v>
      </c>
      <c r="F409" t="s">
        <v>1721</v>
      </c>
      <c r="G409" t="s">
        <v>1722</v>
      </c>
    </row>
    <row r="410" spans="1:7">
      <c r="A410" t="s">
        <v>1699</v>
      </c>
      <c r="B410">
        <v>96</v>
      </c>
      <c r="C410">
        <v>192</v>
      </c>
      <c r="D410" t="s">
        <v>105</v>
      </c>
      <c r="E410">
        <v>7772.16</v>
      </c>
      <c r="F410" t="s">
        <v>1721</v>
      </c>
      <c r="G410" t="s">
        <v>1722</v>
      </c>
    </row>
    <row r="411" spans="1:7">
      <c r="A411" t="s">
        <v>1699</v>
      </c>
      <c r="B411">
        <v>96</v>
      </c>
      <c r="C411">
        <v>384</v>
      </c>
      <c r="D411" t="s">
        <v>108</v>
      </c>
      <c r="E411">
        <v>11658.24</v>
      </c>
      <c r="F411" t="s">
        <v>1723</v>
      </c>
      <c r="G411" t="s">
        <v>1724</v>
      </c>
    </row>
    <row r="412" spans="1:7">
      <c r="A412" t="s">
        <v>1699</v>
      </c>
      <c r="B412">
        <v>96</v>
      </c>
      <c r="C412">
        <v>384</v>
      </c>
      <c r="D412" t="s">
        <v>1801</v>
      </c>
      <c r="E412">
        <v>10444</v>
      </c>
      <c r="F412" t="s">
        <v>1723</v>
      </c>
      <c r="G412" t="s">
        <v>1724</v>
      </c>
    </row>
    <row r="413" spans="1:7">
      <c r="A413" t="s">
        <v>1699</v>
      </c>
      <c r="B413">
        <v>96</v>
      </c>
      <c r="C413">
        <v>384</v>
      </c>
      <c r="D413" t="s">
        <v>1718</v>
      </c>
      <c r="E413">
        <v>10002.24</v>
      </c>
      <c r="F413" t="s">
        <v>1723</v>
      </c>
      <c r="G413" t="s">
        <v>1724</v>
      </c>
    </row>
    <row r="414" spans="1:7">
      <c r="A414" t="s">
        <v>1699</v>
      </c>
      <c r="B414">
        <v>96</v>
      </c>
      <c r="C414">
        <v>384</v>
      </c>
      <c r="D414" t="s">
        <v>67</v>
      </c>
      <c r="E414">
        <v>11658.24</v>
      </c>
      <c r="F414" t="s">
        <v>1723</v>
      </c>
      <c r="G414" t="s">
        <v>1724</v>
      </c>
    </row>
    <row r="415" spans="1:7">
      <c r="A415" t="s">
        <v>1699</v>
      </c>
      <c r="B415">
        <v>96</v>
      </c>
      <c r="C415">
        <v>384</v>
      </c>
      <c r="D415" t="s">
        <v>105</v>
      </c>
      <c r="E415">
        <v>11658.24</v>
      </c>
      <c r="F415" t="s">
        <v>1723</v>
      </c>
      <c r="G415" t="s">
        <v>1724</v>
      </c>
    </row>
    <row r="416" spans="1:7">
      <c r="A416" t="s">
        <v>1699</v>
      </c>
      <c r="B416">
        <v>116</v>
      </c>
      <c r="C416">
        <v>216</v>
      </c>
      <c r="D416" t="s">
        <v>108</v>
      </c>
      <c r="E416">
        <v>9067.52</v>
      </c>
      <c r="F416" t="s">
        <v>1725</v>
      </c>
      <c r="G416" t="s">
        <v>1726</v>
      </c>
    </row>
    <row r="417" spans="1:7">
      <c r="A417" t="s">
        <v>1699</v>
      </c>
      <c r="B417">
        <v>116</v>
      </c>
      <c r="C417">
        <v>216</v>
      </c>
      <c r="D417" t="s">
        <v>1801</v>
      </c>
      <c r="E417">
        <v>8127.7</v>
      </c>
      <c r="F417" t="s">
        <v>1725</v>
      </c>
      <c r="G417" t="s">
        <v>1726</v>
      </c>
    </row>
    <row r="418" spans="1:7">
      <c r="A418" t="s">
        <v>1699</v>
      </c>
      <c r="B418">
        <v>116</v>
      </c>
      <c r="C418">
        <v>216</v>
      </c>
      <c r="D418" t="s">
        <v>1718</v>
      </c>
      <c r="E418">
        <v>7779.52</v>
      </c>
      <c r="F418" t="s">
        <v>1725</v>
      </c>
      <c r="G418" t="s">
        <v>1726</v>
      </c>
    </row>
    <row r="419" spans="1:7">
      <c r="A419" t="s">
        <v>1699</v>
      </c>
      <c r="B419">
        <v>116</v>
      </c>
      <c r="C419">
        <v>216</v>
      </c>
      <c r="D419" t="s">
        <v>67</v>
      </c>
      <c r="E419">
        <v>9067.52</v>
      </c>
      <c r="F419" t="s">
        <v>1725</v>
      </c>
      <c r="G419" t="s">
        <v>1726</v>
      </c>
    </row>
    <row r="420" spans="1:7">
      <c r="A420" t="s">
        <v>1699</v>
      </c>
      <c r="B420">
        <v>116</v>
      </c>
      <c r="C420">
        <v>216</v>
      </c>
      <c r="D420" t="s">
        <v>105</v>
      </c>
      <c r="E420">
        <v>9067.52</v>
      </c>
      <c r="F420" t="s">
        <v>1725</v>
      </c>
      <c r="G420" t="s">
        <v>1726</v>
      </c>
    </row>
    <row r="421" spans="1:7">
      <c r="A421" t="s">
        <v>1699</v>
      </c>
      <c r="B421">
        <v>116</v>
      </c>
      <c r="C421">
        <v>470</v>
      </c>
      <c r="D421" t="s">
        <v>108</v>
      </c>
      <c r="E421">
        <v>14208.48</v>
      </c>
      <c r="F421" t="s">
        <v>1727</v>
      </c>
      <c r="G421" t="s">
        <v>1728</v>
      </c>
    </row>
    <row r="422" spans="1:7">
      <c r="A422" t="s">
        <v>1699</v>
      </c>
      <c r="B422">
        <v>116</v>
      </c>
      <c r="C422">
        <v>470</v>
      </c>
      <c r="D422" t="s">
        <v>1801</v>
      </c>
      <c r="E422">
        <v>12728</v>
      </c>
      <c r="F422" t="s">
        <v>1727</v>
      </c>
      <c r="G422" t="s">
        <v>1728</v>
      </c>
    </row>
    <row r="423" spans="1:7">
      <c r="A423" t="s">
        <v>1699</v>
      </c>
      <c r="B423">
        <v>116</v>
      </c>
      <c r="C423">
        <v>470</v>
      </c>
      <c r="D423" t="s">
        <v>1718</v>
      </c>
      <c r="E423">
        <v>12190.23</v>
      </c>
      <c r="F423" t="s">
        <v>1727</v>
      </c>
      <c r="G423" t="s">
        <v>1728</v>
      </c>
    </row>
    <row r="424" spans="1:7">
      <c r="A424" t="s">
        <v>1699</v>
      </c>
      <c r="B424">
        <v>116</v>
      </c>
      <c r="C424">
        <v>470</v>
      </c>
      <c r="D424" t="s">
        <v>67</v>
      </c>
      <c r="E424">
        <v>14208.48</v>
      </c>
      <c r="F424" t="s">
        <v>1727</v>
      </c>
      <c r="G424" t="s">
        <v>1728</v>
      </c>
    </row>
    <row r="425" spans="1:7">
      <c r="A425" t="s">
        <v>1699</v>
      </c>
      <c r="B425">
        <v>116</v>
      </c>
      <c r="C425">
        <v>470</v>
      </c>
      <c r="D425" t="s">
        <v>105</v>
      </c>
      <c r="E425">
        <v>14208.48</v>
      </c>
      <c r="F425" t="s">
        <v>1727</v>
      </c>
      <c r="G425" t="s">
        <v>1728</v>
      </c>
    </row>
    <row r="426" spans="1:7">
      <c r="A426" t="s">
        <v>1699</v>
      </c>
      <c r="B426">
        <v>128</v>
      </c>
      <c r="C426">
        <v>256</v>
      </c>
      <c r="D426" t="s">
        <v>108</v>
      </c>
      <c r="E426">
        <v>10362.879999999999</v>
      </c>
      <c r="F426" t="s">
        <v>1666</v>
      </c>
      <c r="G426" t="s">
        <v>1731</v>
      </c>
    </row>
    <row r="427" spans="1:7">
      <c r="A427" t="s">
        <v>1699</v>
      </c>
      <c r="B427">
        <v>128</v>
      </c>
      <c r="C427">
        <v>256</v>
      </c>
      <c r="D427" t="s">
        <v>1801</v>
      </c>
      <c r="E427">
        <v>9288.2999999999993</v>
      </c>
      <c r="F427" t="s">
        <v>1666</v>
      </c>
      <c r="G427" t="s">
        <v>1731</v>
      </c>
    </row>
    <row r="428" spans="1:7">
      <c r="A428" t="s">
        <v>1699</v>
      </c>
      <c r="B428">
        <v>128</v>
      </c>
      <c r="C428">
        <v>256</v>
      </c>
      <c r="D428" t="s">
        <v>1718</v>
      </c>
      <c r="E428">
        <v>8890.8799999999992</v>
      </c>
      <c r="F428" t="s">
        <v>1666</v>
      </c>
      <c r="G428" t="s">
        <v>1731</v>
      </c>
    </row>
    <row r="429" spans="1:7">
      <c r="A429" t="s">
        <v>1699</v>
      </c>
      <c r="B429">
        <v>128</v>
      </c>
      <c r="C429">
        <v>256</v>
      </c>
      <c r="D429" t="s">
        <v>67</v>
      </c>
      <c r="E429">
        <v>10362.879999999999</v>
      </c>
      <c r="F429" t="s">
        <v>1666</v>
      </c>
      <c r="G429" t="s">
        <v>1731</v>
      </c>
    </row>
    <row r="430" spans="1:7">
      <c r="A430" t="s">
        <v>1699</v>
      </c>
      <c r="B430">
        <v>128</v>
      </c>
      <c r="C430">
        <v>256</v>
      </c>
      <c r="D430" t="s">
        <v>105</v>
      </c>
      <c r="E430">
        <v>10362.879999999999</v>
      </c>
      <c r="F430" t="s">
        <v>1666</v>
      </c>
      <c r="G430" t="s">
        <v>1731</v>
      </c>
    </row>
    <row r="431" spans="1:7">
      <c r="A431" t="s">
        <v>1699</v>
      </c>
      <c r="B431">
        <v>128</v>
      </c>
      <c r="C431">
        <v>512</v>
      </c>
      <c r="D431" t="s">
        <v>108</v>
      </c>
      <c r="E431">
        <v>15544.32</v>
      </c>
      <c r="F431" t="s">
        <v>2228</v>
      </c>
      <c r="G431" t="s">
        <v>2229</v>
      </c>
    </row>
    <row r="432" spans="1:7">
      <c r="A432" t="s">
        <v>1699</v>
      </c>
      <c r="B432">
        <v>128</v>
      </c>
      <c r="C432">
        <v>512</v>
      </c>
      <c r="D432" t="s">
        <v>1801</v>
      </c>
      <c r="E432">
        <v>13925</v>
      </c>
      <c r="F432" t="s">
        <v>2228</v>
      </c>
      <c r="G432" t="s">
        <v>2229</v>
      </c>
    </row>
    <row r="433" spans="1:7">
      <c r="A433" t="s">
        <v>1699</v>
      </c>
      <c r="B433">
        <v>128</v>
      </c>
      <c r="C433">
        <v>512</v>
      </c>
      <c r="D433" t="s">
        <v>1718</v>
      </c>
      <c r="E433">
        <v>13336.32</v>
      </c>
      <c r="F433" t="s">
        <v>2228</v>
      </c>
      <c r="G433" t="s">
        <v>2229</v>
      </c>
    </row>
    <row r="434" spans="1:7">
      <c r="A434" t="s">
        <v>1699</v>
      </c>
      <c r="B434">
        <v>128</v>
      </c>
      <c r="C434">
        <v>512</v>
      </c>
      <c r="D434" t="s">
        <v>67</v>
      </c>
      <c r="E434">
        <v>15544.32</v>
      </c>
      <c r="F434" t="s">
        <v>2228</v>
      </c>
      <c r="G434" t="s">
        <v>2229</v>
      </c>
    </row>
    <row r="435" spans="1:7">
      <c r="A435" t="s">
        <v>1699</v>
      </c>
      <c r="B435">
        <v>128</v>
      </c>
      <c r="C435">
        <v>512</v>
      </c>
      <c r="D435" t="s">
        <v>105</v>
      </c>
      <c r="E435">
        <v>15544.32</v>
      </c>
      <c r="F435" t="s">
        <v>2228</v>
      </c>
      <c r="G435" t="s">
        <v>2229</v>
      </c>
    </row>
    <row r="436" spans="1:7">
      <c r="A436" t="s">
        <v>1699</v>
      </c>
      <c r="B436">
        <v>160</v>
      </c>
      <c r="C436">
        <v>320</v>
      </c>
      <c r="D436" t="s">
        <v>108</v>
      </c>
      <c r="E436">
        <v>12953.6</v>
      </c>
      <c r="F436" t="s">
        <v>1668</v>
      </c>
      <c r="G436" t="s">
        <v>1732</v>
      </c>
    </row>
    <row r="437" spans="1:7">
      <c r="A437" t="s">
        <v>1699</v>
      </c>
      <c r="B437">
        <v>160</v>
      </c>
      <c r="C437">
        <v>320</v>
      </c>
      <c r="D437" t="s">
        <v>1801</v>
      </c>
      <c r="E437">
        <v>11610</v>
      </c>
      <c r="F437" t="s">
        <v>1668</v>
      </c>
      <c r="G437" t="s">
        <v>1732</v>
      </c>
    </row>
    <row r="438" spans="1:7">
      <c r="A438" t="s">
        <v>1699</v>
      </c>
      <c r="B438">
        <v>160</v>
      </c>
      <c r="C438">
        <v>320</v>
      </c>
      <c r="D438" t="s">
        <v>1718</v>
      </c>
      <c r="E438">
        <v>11113.6</v>
      </c>
      <c r="F438" t="s">
        <v>1668</v>
      </c>
      <c r="G438" t="s">
        <v>1732</v>
      </c>
    </row>
    <row r="439" spans="1:7">
      <c r="A439" t="s">
        <v>1699</v>
      </c>
      <c r="B439">
        <v>160</v>
      </c>
      <c r="C439">
        <v>320</v>
      </c>
      <c r="D439" t="s">
        <v>67</v>
      </c>
      <c r="E439">
        <v>12953.6</v>
      </c>
      <c r="F439" t="s">
        <v>1668</v>
      </c>
      <c r="G439" t="s">
        <v>1732</v>
      </c>
    </row>
    <row r="440" spans="1:7">
      <c r="A440" t="s">
        <v>1699</v>
      </c>
      <c r="B440">
        <v>160</v>
      </c>
      <c r="C440">
        <v>320</v>
      </c>
      <c r="D440" t="s">
        <v>105</v>
      </c>
      <c r="E440">
        <v>12953.6</v>
      </c>
      <c r="F440" t="s">
        <v>1668</v>
      </c>
      <c r="G440" t="s">
        <v>1732</v>
      </c>
    </row>
    <row r="441" spans="1:7">
      <c r="A441" t="s">
        <v>1699</v>
      </c>
      <c r="B441">
        <v>160</v>
      </c>
      <c r="C441">
        <v>640</v>
      </c>
      <c r="D441" t="s">
        <v>108</v>
      </c>
      <c r="E441">
        <v>19430.400000000001</v>
      </c>
      <c r="F441" t="s">
        <v>1733</v>
      </c>
      <c r="G441" t="s">
        <v>1734</v>
      </c>
    </row>
    <row r="442" spans="1:7">
      <c r="A442" t="s">
        <v>1699</v>
      </c>
      <c r="B442">
        <v>160</v>
      </c>
      <c r="C442">
        <v>640</v>
      </c>
      <c r="D442" t="s">
        <v>1801</v>
      </c>
      <c r="E442">
        <v>17406</v>
      </c>
      <c r="F442" t="s">
        <v>1733</v>
      </c>
      <c r="G442" t="s">
        <v>1734</v>
      </c>
    </row>
    <row r="443" spans="1:7">
      <c r="A443" t="s">
        <v>1699</v>
      </c>
      <c r="B443">
        <v>160</v>
      </c>
      <c r="C443">
        <v>640</v>
      </c>
      <c r="D443" t="s">
        <v>1718</v>
      </c>
      <c r="E443">
        <v>16670.400000000001</v>
      </c>
      <c r="F443" t="s">
        <v>1733</v>
      </c>
      <c r="G443" t="s">
        <v>1734</v>
      </c>
    </row>
    <row r="444" spans="1:7">
      <c r="A444" t="s">
        <v>1699</v>
      </c>
      <c r="B444">
        <v>160</v>
      </c>
      <c r="C444">
        <v>640</v>
      </c>
      <c r="D444" t="s">
        <v>67</v>
      </c>
      <c r="E444">
        <v>19430.400000000001</v>
      </c>
      <c r="F444" t="s">
        <v>1733</v>
      </c>
      <c r="G444" t="s">
        <v>1734</v>
      </c>
    </row>
    <row r="445" spans="1:7">
      <c r="A445" t="s">
        <v>1699</v>
      </c>
      <c r="B445">
        <v>160</v>
      </c>
      <c r="C445">
        <v>640</v>
      </c>
      <c r="D445" t="s">
        <v>105</v>
      </c>
      <c r="E445">
        <v>19430.400000000001</v>
      </c>
      <c r="F445" t="s">
        <v>1733</v>
      </c>
      <c r="G445" t="s">
        <v>1734</v>
      </c>
    </row>
    <row r="446" spans="1:7">
      <c r="A446" t="s">
        <v>1699</v>
      </c>
      <c r="B446">
        <v>232</v>
      </c>
      <c r="C446">
        <v>432</v>
      </c>
      <c r="D446" t="s">
        <v>108</v>
      </c>
      <c r="E446">
        <v>18135.04</v>
      </c>
      <c r="F446" t="s">
        <v>1735</v>
      </c>
      <c r="G446" t="s">
        <v>1736</v>
      </c>
    </row>
    <row r="447" spans="1:7">
      <c r="A447" t="s">
        <v>1699</v>
      </c>
      <c r="B447">
        <v>232</v>
      </c>
      <c r="C447">
        <v>432</v>
      </c>
      <c r="D447" t="s">
        <v>1801</v>
      </c>
      <c r="E447">
        <v>16255</v>
      </c>
      <c r="F447" t="s">
        <v>1735</v>
      </c>
      <c r="G447" t="s">
        <v>1736</v>
      </c>
    </row>
    <row r="448" spans="1:7">
      <c r="A448" t="s">
        <v>1699</v>
      </c>
      <c r="B448">
        <v>232</v>
      </c>
      <c r="C448">
        <v>432</v>
      </c>
      <c r="D448" t="s">
        <v>1718</v>
      </c>
      <c r="E448">
        <v>15559.04</v>
      </c>
      <c r="F448" t="s">
        <v>1735</v>
      </c>
      <c r="G448" t="s">
        <v>1736</v>
      </c>
    </row>
    <row r="449" spans="1:7">
      <c r="A449" t="s">
        <v>1699</v>
      </c>
      <c r="B449">
        <v>232</v>
      </c>
      <c r="C449">
        <v>432</v>
      </c>
      <c r="D449" t="s">
        <v>67</v>
      </c>
      <c r="E449">
        <v>18135.04</v>
      </c>
      <c r="F449" t="s">
        <v>1735</v>
      </c>
      <c r="G449" t="s">
        <v>1736</v>
      </c>
    </row>
    <row r="450" spans="1:7">
      <c r="A450" t="s">
        <v>1699</v>
      </c>
      <c r="B450">
        <v>232</v>
      </c>
      <c r="C450">
        <v>432</v>
      </c>
      <c r="D450" t="s">
        <v>105</v>
      </c>
      <c r="E450">
        <v>18135.04</v>
      </c>
      <c r="F450" t="s">
        <v>1735</v>
      </c>
      <c r="G450" t="s">
        <v>1736</v>
      </c>
    </row>
    <row r="451" spans="1:7">
      <c r="A451" t="s">
        <v>1699</v>
      </c>
      <c r="B451">
        <v>232</v>
      </c>
      <c r="C451">
        <v>940</v>
      </c>
      <c r="D451" t="s">
        <v>108</v>
      </c>
      <c r="E451">
        <v>28416.959999999999</v>
      </c>
      <c r="F451" t="s">
        <v>1737</v>
      </c>
      <c r="G451" t="s">
        <v>1738</v>
      </c>
    </row>
    <row r="452" spans="1:7">
      <c r="A452" t="s">
        <v>1699</v>
      </c>
      <c r="B452">
        <v>232</v>
      </c>
      <c r="C452">
        <v>940</v>
      </c>
      <c r="D452" t="s">
        <v>1801</v>
      </c>
      <c r="E452">
        <v>25457</v>
      </c>
      <c r="F452" t="s">
        <v>1737</v>
      </c>
      <c r="G452" t="s">
        <v>1738</v>
      </c>
    </row>
    <row r="453" spans="1:7">
      <c r="A453" t="s">
        <v>1699</v>
      </c>
      <c r="B453">
        <v>232</v>
      </c>
      <c r="C453">
        <v>940</v>
      </c>
      <c r="D453" t="s">
        <v>1718</v>
      </c>
      <c r="E453">
        <v>24380.46</v>
      </c>
      <c r="F453" t="s">
        <v>1737</v>
      </c>
      <c r="G453" t="s">
        <v>1738</v>
      </c>
    </row>
    <row r="454" spans="1:7">
      <c r="A454" t="s">
        <v>1699</v>
      </c>
      <c r="B454">
        <v>232</v>
      </c>
      <c r="C454">
        <v>940</v>
      </c>
      <c r="D454" t="s">
        <v>67</v>
      </c>
      <c r="E454">
        <v>28416.959999999999</v>
      </c>
      <c r="F454" t="s">
        <v>1737</v>
      </c>
      <c r="G454" t="s">
        <v>1738</v>
      </c>
    </row>
    <row r="455" spans="1:7">
      <c r="A455" t="s">
        <v>1699</v>
      </c>
      <c r="B455">
        <v>232</v>
      </c>
      <c r="C455">
        <v>940</v>
      </c>
      <c r="D455" t="s">
        <v>105</v>
      </c>
      <c r="E455">
        <v>28416.959999999999</v>
      </c>
      <c r="F455" t="s">
        <v>1737</v>
      </c>
      <c r="G455" t="s">
        <v>1738</v>
      </c>
    </row>
    <row r="456" spans="1:7">
      <c r="A456" t="s">
        <v>1644</v>
      </c>
      <c r="B456">
        <v>2</v>
      </c>
      <c r="C456">
        <v>4</v>
      </c>
      <c r="D456" t="s">
        <v>108</v>
      </c>
      <c r="E456">
        <v>147.19999999999999</v>
      </c>
      <c r="F456" t="s">
        <v>1612</v>
      </c>
      <c r="G456" t="s">
        <v>1648</v>
      </c>
    </row>
    <row r="457" spans="1:7">
      <c r="A457" t="s">
        <v>1644</v>
      </c>
      <c r="B457">
        <v>2</v>
      </c>
      <c r="C457">
        <v>4</v>
      </c>
      <c r="D457" t="s">
        <v>1801</v>
      </c>
      <c r="E457">
        <v>132.47999999999999</v>
      </c>
      <c r="F457" t="s">
        <v>1612</v>
      </c>
      <c r="G457" t="s">
        <v>1648</v>
      </c>
    </row>
    <row r="458" spans="1:7">
      <c r="A458" t="s">
        <v>1644</v>
      </c>
      <c r="B458">
        <v>2</v>
      </c>
      <c r="C458">
        <v>4</v>
      </c>
      <c r="D458" t="s">
        <v>1718</v>
      </c>
      <c r="E458">
        <v>147.19999999999999</v>
      </c>
      <c r="F458" t="s">
        <v>1612</v>
      </c>
      <c r="G458" t="s">
        <v>1648</v>
      </c>
    </row>
    <row r="459" spans="1:7">
      <c r="A459" t="s">
        <v>1644</v>
      </c>
      <c r="B459">
        <v>2</v>
      </c>
      <c r="C459">
        <v>4</v>
      </c>
      <c r="D459" t="s">
        <v>1854</v>
      </c>
      <c r="E459">
        <v>208.32</v>
      </c>
      <c r="F459" t="s">
        <v>1612</v>
      </c>
      <c r="G459" t="s">
        <v>1648</v>
      </c>
    </row>
    <row r="460" spans="1:7">
      <c r="A460" t="s">
        <v>1644</v>
      </c>
      <c r="B460">
        <v>2</v>
      </c>
      <c r="C460">
        <v>4</v>
      </c>
      <c r="D460" t="s">
        <v>1973</v>
      </c>
      <c r="E460">
        <v>168</v>
      </c>
      <c r="F460" t="s">
        <v>1612</v>
      </c>
      <c r="G460" t="s">
        <v>1648</v>
      </c>
    </row>
    <row r="461" spans="1:7">
      <c r="A461" t="s">
        <v>1644</v>
      </c>
      <c r="B461">
        <v>2</v>
      </c>
      <c r="C461">
        <v>4</v>
      </c>
      <c r="D461" t="s">
        <v>1877</v>
      </c>
      <c r="E461">
        <v>194.88</v>
      </c>
      <c r="F461" t="s">
        <v>1612</v>
      </c>
      <c r="G461" t="s">
        <v>1648</v>
      </c>
    </row>
    <row r="462" spans="1:7">
      <c r="A462" t="s">
        <v>1644</v>
      </c>
      <c r="B462">
        <v>2</v>
      </c>
      <c r="C462">
        <v>4</v>
      </c>
      <c r="D462" t="s">
        <v>2018</v>
      </c>
      <c r="E462">
        <v>201.6</v>
      </c>
      <c r="F462" t="s">
        <v>1612</v>
      </c>
      <c r="G462" t="s">
        <v>1648</v>
      </c>
    </row>
    <row r="463" spans="1:7">
      <c r="A463" t="s">
        <v>1644</v>
      </c>
      <c r="B463">
        <v>2</v>
      </c>
      <c r="C463">
        <v>4</v>
      </c>
      <c r="D463" t="s">
        <v>1942</v>
      </c>
      <c r="E463">
        <v>218.4</v>
      </c>
      <c r="F463" t="s">
        <v>1612</v>
      </c>
      <c r="G463" t="s">
        <v>1648</v>
      </c>
    </row>
    <row r="464" spans="1:7">
      <c r="A464" t="s">
        <v>1644</v>
      </c>
      <c r="B464">
        <v>2</v>
      </c>
      <c r="C464">
        <v>4</v>
      </c>
      <c r="D464" t="s">
        <v>67</v>
      </c>
      <c r="E464">
        <v>147.19999999999999</v>
      </c>
      <c r="F464" t="s">
        <v>1612</v>
      </c>
      <c r="G464" t="s">
        <v>1648</v>
      </c>
    </row>
    <row r="465" spans="1:7">
      <c r="A465" t="s">
        <v>1644</v>
      </c>
      <c r="B465">
        <v>2</v>
      </c>
      <c r="C465">
        <v>4</v>
      </c>
      <c r="D465" t="s">
        <v>105</v>
      </c>
      <c r="E465">
        <v>147.19999999999999</v>
      </c>
      <c r="F465" t="s">
        <v>1612</v>
      </c>
      <c r="G465" t="s">
        <v>1648</v>
      </c>
    </row>
    <row r="466" spans="1:7">
      <c r="A466" t="s">
        <v>1644</v>
      </c>
      <c r="B466">
        <v>4</v>
      </c>
      <c r="C466">
        <v>4</v>
      </c>
      <c r="D466" t="s">
        <v>108</v>
      </c>
      <c r="E466">
        <v>220.8</v>
      </c>
      <c r="F466" t="s">
        <v>1855</v>
      </c>
      <c r="G466" t="s">
        <v>2230</v>
      </c>
    </row>
    <row r="467" spans="1:7">
      <c r="A467" t="s">
        <v>1644</v>
      </c>
      <c r="B467">
        <v>4</v>
      </c>
      <c r="C467">
        <v>4</v>
      </c>
      <c r="D467" t="s">
        <v>1801</v>
      </c>
      <c r="E467">
        <v>198.72</v>
      </c>
      <c r="F467" t="s">
        <v>1855</v>
      </c>
      <c r="G467" t="s">
        <v>2230</v>
      </c>
    </row>
    <row r="468" spans="1:7">
      <c r="A468" t="s">
        <v>1644</v>
      </c>
      <c r="B468">
        <v>4</v>
      </c>
      <c r="C468">
        <v>4</v>
      </c>
      <c r="D468" t="s">
        <v>1718</v>
      </c>
      <c r="E468">
        <v>220.8</v>
      </c>
      <c r="F468" t="s">
        <v>1855</v>
      </c>
      <c r="G468" t="s">
        <v>2230</v>
      </c>
    </row>
    <row r="469" spans="1:7">
      <c r="A469" t="s">
        <v>1644</v>
      </c>
      <c r="B469">
        <v>4</v>
      </c>
      <c r="C469">
        <v>4</v>
      </c>
      <c r="D469" t="s">
        <v>1854</v>
      </c>
      <c r="E469">
        <v>312.48</v>
      </c>
      <c r="F469" t="s">
        <v>1855</v>
      </c>
      <c r="G469" t="s">
        <v>2230</v>
      </c>
    </row>
    <row r="470" spans="1:7">
      <c r="A470" t="s">
        <v>1644</v>
      </c>
      <c r="B470">
        <v>4</v>
      </c>
      <c r="C470">
        <v>4</v>
      </c>
      <c r="D470" t="s">
        <v>1973</v>
      </c>
      <c r="E470">
        <v>252</v>
      </c>
      <c r="F470" t="s">
        <v>1855</v>
      </c>
      <c r="G470" t="s">
        <v>2230</v>
      </c>
    </row>
    <row r="471" spans="1:7">
      <c r="A471" t="s">
        <v>1644</v>
      </c>
      <c r="B471">
        <v>4</v>
      </c>
      <c r="C471">
        <v>4</v>
      </c>
      <c r="D471" t="s">
        <v>1877</v>
      </c>
      <c r="E471">
        <v>292.32</v>
      </c>
      <c r="F471" t="s">
        <v>1855</v>
      </c>
      <c r="G471" t="s">
        <v>2230</v>
      </c>
    </row>
    <row r="472" spans="1:7">
      <c r="A472" t="s">
        <v>1644</v>
      </c>
      <c r="B472">
        <v>4</v>
      </c>
      <c r="C472">
        <v>4</v>
      </c>
      <c r="D472" t="s">
        <v>2018</v>
      </c>
      <c r="E472">
        <v>302.39999999999998</v>
      </c>
      <c r="F472" t="s">
        <v>1855</v>
      </c>
      <c r="G472" t="s">
        <v>2230</v>
      </c>
    </row>
    <row r="473" spans="1:7">
      <c r="A473" t="s">
        <v>1644</v>
      </c>
      <c r="B473">
        <v>4</v>
      </c>
      <c r="C473">
        <v>4</v>
      </c>
      <c r="D473" t="s">
        <v>1942</v>
      </c>
      <c r="E473">
        <v>327.60000000000002</v>
      </c>
      <c r="F473" t="s">
        <v>1855</v>
      </c>
      <c r="G473" t="s">
        <v>2230</v>
      </c>
    </row>
    <row r="474" spans="1:7">
      <c r="A474" t="s">
        <v>1644</v>
      </c>
      <c r="B474">
        <v>4</v>
      </c>
      <c r="C474">
        <v>4</v>
      </c>
      <c r="D474" t="s">
        <v>67</v>
      </c>
      <c r="E474">
        <v>220.8</v>
      </c>
      <c r="F474" t="s">
        <v>1855</v>
      </c>
      <c r="G474" t="s">
        <v>2230</v>
      </c>
    </row>
    <row r="475" spans="1:7">
      <c r="A475" t="s">
        <v>1644</v>
      </c>
      <c r="B475">
        <v>4</v>
      </c>
      <c r="C475">
        <v>4</v>
      </c>
      <c r="D475" t="s">
        <v>105</v>
      </c>
      <c r="E475">
        <v>220.8</v>
      </c>
      <c r="F475" t="s">
        <v>1855</v>
      </c>
      <c r="G475" t="s">
        <v>2230</v>
      </c>
    </row>
    <row r="476" spans="1:7">
      <c r="A476" t="s">
        <v>1644</v>
      </c>
      <c r="B476">
        <v>4</v>
      </c>
      <c r="C476">
        <v>8</v>
      </c>
      <c r="D476" t="s">
        <v>108</v>
      </c>
      <c r="E476">
        <v>294.39999999999998</v>
      </c>
      <c r="F476" t="s">
        <v>1616</v>
      </c>
      <c r="G476" t="s">
        <v>1650</v>
      </c>
    </row>
    <row r="477" spans="1:7">
      <c r="A477" t="s">
        <v>1644</v>
      </c>
      <c r="B477">
        <v>4</v>
      </c>
      <c r="C477">
        <v>8</v>
      </c>
      <c r="D477" t="s">
        <v>1801</v>
      </c>
      <c r="E477">
        <v>264.95999999999998</v>
      </c>
      <c r="F477" t="s">
        <v>1616</v>
      </c>
      <c r="G477" t="s">
        <v>1650</v>
      </c>
    </row>
    <row r="478" spans="1:7">
      <c r="A478" t="s">
        <v>1644</v>
      </c>
      <c r="B478">
        <v>4</v>
      </c>
      <c r="C478">
        <v>8</v>
      </c>
      <c r="D478" t="s">
        <v>1718</v>
      </c>
      <c r="E478">
        <v>294.39999999999998</v>
      </c>
      <c r="F478" t="s">
        <v>1616</v>
      </c>
      <c r="G478" t="s">
        <v>1650</v>
      </c>
    </row>
    <row r="479" spans="1:7">
      <c r="A479" t="s">
        <v>1644</v>
      </c>
      <c r="B479">
        <v>4</v>
      </c>
      <c r="C479">
        <v>8</v>
      </c>
      <c r="D479" t="s">
        <v>1854</v>
      </c>
      <c r="E479">
        <v>416.64</v>
      </c>
      <c r="F479" t="s">
        <v>1616</v>
      </c>
      <c r="G479" t="s">
        <v>1650</v>
      </c>
    </row>
    <row r="480" spans="1:7">
      <c r="A480" t="s">
        <v>1644</v>
      </c>
      <c r="B480">
        <v>4</v>
      </c>
      <c r="C480">
        <v>8</v>
      </c>
      <c r="D480" t="s">
        <v>1973</v>
      </c>
      <c r="E480">
        <v>336</v>
      </c>
      <c r="F480" t="s">
        <v>1616</v>
      </c>
      <c r="G480" t="s">
        <v>1650</v>
      </c>
    </row>
    <row r="481" spans="1:7">
      <c r="A481" t="s">
        <v>1644</v>
      </c>
      <c r="B481">
        <v>4</v>
      </c>
      <c r="C481">
        <v>8</v>
      </c>
      <c r="D481" t="s">
        <v>1877</v>
      </c>
      <c r="E481">
        <v>389.76</v>
      </c>
      <c r="F481" t="s">
        <v>1616</v>
      </c>
      <c r="G481" t="s">
        <v>1650</v>
      </c>
    </row>
    <row r="482" spans="1:7">
      <c r="A482" t="s">
        <v>1644</v>
      </c>
      <c r="B482">
        <v>4</v>
      </c>
      <c r="C482">
        <v>8</v>
      </c>
      <c r="D482" t="s">
        <v>2018</v>
      </c>
      <c r="E482">
        <v>403.2</v>
      </c>
      <c r="F482" t="s">
        <v>1616</v>
      </c>
      <c r="G482" t="s">
        <v>1650</v>
      </c>
    </row>
    <row r="483" spans="1:7">
      <c r="A483" t="s">
        <v>1644</v>
      </c>
      <c r="B483">
        <v>4</v>
      </c>
      <c r="C483">
        <v>8</v>
      </c>
      <c r="D483" t="s">
        <v>1942</v>
      </c>
      <c r="E483">
        <v>436.8</v>
      </c>
      <c r="F483" t="s">
        <v>1616</v>
      </c>
      <c r="G483" t="s">
        <v>1650</v>
      </c>
    </row>
    <row r="484" spans="1:7">
      <c r="A484" t="s">
        <v>1644</v>
      </c>
      <c r="B484">
        <v>4</v>
      </c>
      <c r="C484">
        <v>8</v>
      </c>
      <c r="D484" t="s">
        <v>67</v>
      </c>
      <c r="E484">
        <v>294.39999999999998</v>
      </c>
      <c r="F484" t="s">
        <v>1616</v>
      </c>
      <c r="G484" t="s">
        <v>1650</v>
      </c>
    </row>
    <row r="485" spans="1:7">
      <c r="A485" t="s">
        <v>1644</v>
      </c>
      <c r="B485">
        <v>4</v>
      </c>
      <c r="C485">
        <v>8</v>
      </c>
      <c r="D485" t="s">
        <v>105</v>
      </c>
      <c r="E485">
        <v>294.39999999999998</v>
      </c>
      <c r="F485" t="s">
        <v>1616</v>
      </c>
      <c r="G485" t="s">
        <v>1650</v>
      </c>
    </row>
    <row r="486" spans="1:7">
      <c r="A486" t="s">
        <v>1644</v>
      </c>
      <c r="B486">
        <v>8</v>
      </c>
      <c r="C486">
        <v>8</v>
      </c>
      <c r="D486" t="s">
        <v>108</v>
      </c>
      <c r="E486">
        <v>441.6</v>
      </c>
      <c r="F486" t="s">
        <v>1859</v>
      </c>
      <c r="G486" t="s">
        <v>2231</v>
      </c>
    </row>
    <row r="487" spans="1:7">
      <c r="A487" t="s">
        <v>1644</v>
      </c>
      <c r="B487">
        <v>8</v>
      </c>
      <c r="C487">
        <v>8</v>
      </c>
      <c r="D487" t="s">
        <v>1801</v>
      </c>
      <c r="E487">
        <v>397.44</v>
      </c>
      <c r="F487" t="s">
        <v>1859</v>
      </c>
      <c r="G487" t="s">
        <v>2231</v>
      </c>
    </row>
    <row r="488" spans="1:7">
      <c r="A488" t="s">
        <v>1644</v>
      </c>
      <c r="B488">
        <v>8</v>
      </c>
      <c r="C488">
        <v>8</v>
      </c>
      <c r="D488" t="s">
        <v>1718</v>
      </c>
      <c r="E488">
        <v>441.6</v>
      </c>
      <c r="F488" t="s">
        <v>1859</v>
      </c>
      <c r="G488" t="s">
        <v>2231</v>
      </c>
    </row>
    <row r="489" spans="1:7">
      <c r="A489" t="s">
        <v>1644</v>
      </c>
      <c r="B489">
        <v>8</v>
      </c>
      <c r="C489">
        <v>8</v>
      </c>
      <c r="D489" t="s">
        <v>1854</v>
      </c>
      <c r="E489">
        <v>624.96</v>
      </c>
      <c r="F489" t="s">
        <v>1859</v>
      </c>
      <c r="G489" t="s">
        <v>2231</v>
      </c>
    </row>
    <row r="490" spans="1:7">
      <c r="A490" t="s">
        <v>1644</v>
      </c>
      <c r="B490">
        <v>8</v>
      </c>
      <c r="C490">
        <v>8</v>
      </c>
      <c r="D490" t="s">
        <v>1973</v>
      </c>
      <c r="E490">
        <v>504</v>
      </c>
      <c r="F490" t="s">
        <v>1859</v>
      </c>
      <c r="G490" t="s">
        <v>2231</v>
      </c>
    </row>
    <row r="491" spans="1:7">
      <c r="A491" t="s">
        <v>1644</v>
      </c>
      <c r="B491">
        <v>8</v>
      </c>
      <c r="C491">
        <v>8</v>
      </c>
      <c r="D491" t="s">
        <v>1877</v>
      </c>
      <c r="E491">
        <v>584.64</v>
      </c>
      <c r="F491" t="s">
        <v>1859</v>
      </c>
      <c r="G491" t="s">
        <v>2231</v>
      </c>
    </row>
    <row r="492" spans="1:7">
      <c r="A492" t="s">
        <v>1644</v>
      </c>
      <c r="B492">
        <v>8</v>
      </c>
      <c r="C492">
        <v>8</v>
      </c>
      <c r="D492" t="s">
        <v>2018</v>
      </c>
      <c r="E492">
        <v>604.79999999999995</v>
      </c>
      <c r="F492" t="s">
        <v>1859</v>
      </c>
      <c r="G492" t="s">
        <v>2231</v>
      </c>
    </row>
    <row r="493" spans="1:7">
      <c r="A493" t="s">
        <v>1644</v>
      </c>
      <c r="B493">
        <v>8</v>
      </c>
      <c r="C493">
        <v>8</v>
      </c>
      <c r="D493" t="s">
        <v>1942</v>
      </c>
      <c r="E493">
        <v>655.20000000000005</v>
      </c>
      <c r="F493" t="s">
        <v>1859</v>
      </c>
      <c r="G493" t="s">
        <v>2231</v>
      </c>
    </row>
    <row r="494" spans="1:7">
      <c r="A494" t="s">
        <v>1644</v>
      </c>
      <c r="B494">
        <v>8</v>
      </c>
      <c r="C494">
        <v>8</v>
      </c>
      <c r="D494" t="s">
        <v>67</v>
      </c>
      <c r="E494">
        <v>441.6</v>
      </c>
      <c r="F494" t="s">
        <v>1859</v>
      </c>
      <c r="G494" t="s">
        <v>2231</v>
      </c>
    </row>
    <row r="495" spans="1:7">
      <c r="A495" t="s">
        <v>1644</v>
      </c>
      <c r="B495">
        <v>8</v>
      </c>
      <c r="C495">
        <v>8</v>
      </c>
      <c r="D495" t="s">
        <v>105</v>
      </c>
      <c r="E495">
        <v>441.6</v>
      </c>
      <c r="F495" t="s">
        <v>1859</v>
      </c>
      <c r="G495" t="s">
        <v>2231</v>
      </c>
    </row>
    <row r="496" spans="1:7">
      <c r="A496" t="s">
        <v>1644</v>
      </c>
      <c r="B496">
        <v>8</v>
      </c>
      <c r="C496">
        <v>16</v>
      </c>
      <c r="D496" t="s">
        <v>108</v>
      </c>
      <c r="E496">
        <v>588.79999999999995</v>
      </c>
      <c r="F496" t="s">
        <v>1620</v>
      </c>
      <c r="G496" t="s">
        <v>1652</v>
      </c>
    </row>
    <row r="497" spans="1:7">
      <c r="A497" t="s">
        <v>1644</v>
      </c>
      <c r="B497">
        <v>8</v>
      </c>
      <c r="C497">
        <v>16</v>
      </c>
      <c r="D497" t="s">
        <v>1801</v>
      </c>
      <c r="E497">
        <v>529.91999999999996</v>
      </c>
      <c r="F497" t="s">
        <v>1620</v>
      </c>
      <c r="G497" t="s">
        <v>1652</v>
      </c>
    </row>
    <row r="498" spans="1:7">
      <c r="A498" t="s">
        <v>1644</v>
      </c>
      <c r="B498">
        <v>8</v>
      </c>
      <c r="C498">
        <v>16</v>
      </c>
      <c r="D498" t="s">
        <v>1718</v>
      </c>
      <c r="E498">
        <v>588.79999999999995</v>
      </c>
      <c r="F498" t="s">
        <v>1620</v>
      </c>
      <c r="G498" t="s">
        <v>1652</v>
      </c>
    </row>
    <row r="499" spans="1:7">
      <c r="A499" t="s">
        <v>1644</v>
      </c>
      <c r="B499">
        <v>8</v>
      </c>
      <c r="C499">
        <v>16</v>
      </c>
      <c r="D499" t="s">
        <v>1854</v>
      </c>
      <c r="E499">
        <v>833.28</v>
      </c>
      <c r="F499" t="s">
        <v>1620</v>
      </c>
      <c r="G499" t="s">
        <v>1652</v>
      </c>
    </row>
    <row r="500" spans="1:7">
      <c r="A500" t="s">
        <v>1644</v>
      </c>
      <c r="B500">
        <v>8</v>
      </c>
      <c r="C500">
        <v>16</v>
      </c>
      <c r="D500" t="s">
        <v>1973</v>
      </c>
      <c r="E500">
        <v>672</v>
      </c>
      <c r="F500" t="s">
        <v>1620</v>
      </c>
      <c r="G500" t="s">
        <v>1652</v>
      </c>
    </row>
    <row r="501" spans="1:7">
      <c r="A501" t="s">
        <v>1644</v>
      </c>
      <c r="B501">
        <v>8</v>
      </c>
      <c r="C501">
        <v>16</v>
      </c>
      <c r="D501" t="s">
        <v>1877</v>
      </c>
      <c r="E501">
        <v>779.52</v>
      </c>
      <c r="F501" t="s">
        <v>1620</v>
      </c>
      <c r="G501" t="s">
        <v>1652</v>
      </c>
    </row>
    <row r="502" spans="1:7">
      <c r="A502" t="s">
        <v>1644</v>
      </c>
      <c r="B502">
        <v>8</v>
      </c>
      <c r="C502">
        <v>16</v>
      </c>
      <c r="D502" t="s">
        <v>2018</v>
      </c>
      <c r="E502">
        <v>806.4</v>
      </c>
      <c r="F502" t="s">
        <v>1620</v>
      </c>
      <c r="G502" t="s">
        <v>1652</v>
      </c>
    </row>
    <row r="503" spans="1:7">
      <c r="A503" t="s">
        <v>1644</v>
      </c>
      <c r="B503">
        <v>8</v>
      </c>
      <c r="C503">
        <v>16</v>
      </c>
      <c r="D503" t="s">
        <v>1942</v>
      </c>
      <c r="E503">
        <v>873.6</v>
      </c>
      <c r="F503" t="s">
        <v>1620</v>
      </c>
      <c r="G503" t="s">
        <v>1652</v>
      </c>
    </row>
    <row r="504" spans="1:7">
      <c r="A504" t="s">
        <v>1644</v>
      </c>
      <c r="B504">
        <v>8</v>
      </c>
      <c r="C504">
        <v>16</v>
      </c>
      <c r="D504" t="s">
        <v>67</v>
      </c>
      <c r="E504">
        <v>588.79999999999995</v>
      </c>
      <c r="F504" t="s">
        <v>1620</v>
      </c>
      <c r="G504" t="s">
        <v>1652</v>
      </c>
    </row>
    <row r="505" spans="1:7">
      <c r="A505" t="s">
        <v>1644</v>
      </c>
      <c r="B505">
        <v>8</v>
      </c>
      <c r="C505">
        <v>16</v>
      </c>
      <c r="D505" t="s">
        <v>105</v>
      </c>
      <c r="E505">
        <v>588.79999999999995</v>
      </c>
      <c r="F505" t="s">
        <v>1620</v>
      </c>
      <c r="G505" t="s">
        <v>1652</v>
      </c>
    </row>
    <row r="506" spans="1:7">
      <c r="A506" t="s">
        <v>1644</v>
      </c>
      <c r="B506">
        <v>16</v>
      </c>
      <c r="C506">
        <v>32</v>
      </c>
      <c r="D506" t="s">
        <v>108</v>
      </c>
      <c r="E506">
        <v>1177.5999999999999</v>
      </c>
      <c r="F506" t="s">
        <v>1624</v>
      </c>
      <c r="G506" t="s">
        <v>1654</v>
      </c>
    </row>
    <row r="507" spans="1:7">
      <c r="A507" t="s">
        <v>1644</v>
      </c>
      <c r="B507">
        <v>16</v>
      </c>
      <c r="C507">
        <v>32</v>
      </c>
      <c r="D507" t="s">
        <v>1801</v>
      </c>
      <c r="E507">
        <v>1059.8</v>
      </c>
      <c r="F507" t="s">
        <v>1624</v>
      </c>
      <c r="G507" t="s">
        <v>1654</v>
      </c>
    </row>
    <row r="508" spans="1:7">
      <c r="A508" t="s">
        <v>1644</v>
      </c>
      <c r="B508">
        <v>16</v>
      </c>
      <c r="C508">
        <v>32</v>
      </c>
      <c r="D508" t="s">
        <v>1718</v>
      </c>
      <c r="E508">
        <v>1177.5999999999999</v>
      </c>
      <c r="F508" t="s">
        <v>1624</v>
      </c>
      <c r="G508" t="s">
        <v>1654</v>
      </c>
    </row>
    <row r="509" spans="1:7">
      <c r="A509" t="s">
        <v>1644</v>
      </c>
      <c r="B509">
        <v>16</v>
      </c>
      <c r="C509">
        <v>32</v>
      </c>
      <c r="D509" t="s">
        <v>1854</v>
      </c>
      <c r="E509">
        <v>1666.56</v>
      </c>
      <c r="F509" t="s">
        <v>1624</v>
      </c>
      <c r="G509" t="s">
        <v>1654</v>
      </c>
    </row>
    <row r="510" spans="1:7">
      <c r="A510" t="s">
        <v>1644</v>
      </c>
      <c r="B510">
        <v>16</v>
      </c>
      <c r="C510">
        <v>32</v>
      </c>
      <c r="D510" t="s">
        <v>1973</v>
      </c>
      <c r="E510">
        <v>1344</v>
      </c>
      <c r="F510" t="s">
        <v>1624</v>
      </c>
      <c r="G510" t="s">
        <v>1654</v>
      </c>
    </row>
    <row r="511" spans="1:7">
      <c r="A511" t="s">
        <v>1644</v>
      </c>
      <c r="B511">
        <v>16</v>
      </c>
      <c r="C511">
        <v>32</v>
      </c>
      <c r="D511" t="s">
        <v>1877</v>
      </c>
      <c r="E511">
        <v>1559.04</v>
      </c>
      <c r="F511" t="s">
        <v>1624</v>
      </c>
      <c r="G511" t="s">
        <v>1654</v>
      </c>
    </row>
    <row r="512" spans="1:7">
      <c r="A512" t="s">
        <v>1644</v>
      </c>
      <c r="B512">
        <v>16</v>
      </c>
      <c r="C512">
        <v>32</v>
      </c>
      <c r="D512" t="s">
        <v>2018</v>
      </c>
      <c r="E512">
        <v>1612.8</v>
      </c>
      <c r="F512" t="s">
        <v>1624</v>
      </c>
      <c r="G512" t="s">
        <v>1654</v>
      </c>
    </row>
    <row r="513" spans="1:7">
      <c r="A513" t="s">
        <v>1644</v>
      </c>
      <c r="B513">
        <v>16</v>
      </c>
      <c r="C513">
        <v>32</v>
      </c>
      <c r="D513" t="s">
        <v>1942</v>
      </c>
      <c r="E513">
        <v>1747.2</v>
      </c>
      <c r="F513" t="s">
        <v>1624</v>
      </c>
      <c r="G513" t="s">
        <v>1654</v>
      </c>
    </row>
    <row r="514" spans="1:7">
      <c r="A514" t="s">
        <v>1644</v>
      </c>
      <c r="B514">
        <v>16</v>
      </c>
      <c r="C514">
        <v>32</v>
      </c>
      <c r="D514" t="s">
        <v>67</v>
      </c>
      <c r="E514">
        <v>1177.5999999999999</v>
      </c>
      <c r="F514" t="s">
        <v>1624</v>
      </c>
      <c r="G514" t="s">
        <v>1654</v>
      </c>
    </row>
    <row r="515" spans="1:7">
      <c r="A515" t="s">
        <v>1644</v>
      </c>
      <c r="B515">
        <v>16</v>
      </c>
      <c r="C515">
        <v>32</v>
      </c>
      <c r="D515" t="s">
        <v>105</v>
      </c>
      <c r="E515">
        <v>1177.5999999999999</v>
      </c>
      <c r="F515" t="s">
        <v>1624</v>
      </c>
      <c r="G515" t="s">
        <v>1654</v>
      </c>
    </row>
    <row r="516" spans="1:7">
      <c r="A516" t="s">
        <v>1644</v>
      </c>
      <c r="B516">
        <v>16</v>
      </c>
      <c r="C516">
        <v>64</v>
      </c>
      <c r="D516" t="s">
        <v>108</v>
      </c>
      <c r="E516">
        <v>1766.4</v>
      </c>
      <c r="F516" t="s">
        <v>1626</v>
      </c>
      <c r="G516" t="s">
        <v>1655</v>
      </c>
    </row>
    <row r="517" spans="1:7">
      <c r="A517" t="s">
        <v>1644</v>
      </c>
      <c r="B517">
        <v>16</v>
      </c>
      <c r="C517">
        <v>64</v>
      </c>
      <c r="D517" t="s">
        <v>1801</v>
      </c>
      <c r="E517">
        <v>1589.8</v>
      </c>
      <c r="F517" t="s">
        <v>1626</v>
      </c>
      <c r="G517" t="s">
        <v>1655</v>
      </c>
    </row>
    <row r="518" spans="1:7">
      <c r="A518" t="s">
        <v>1644</v>
      </c>
      <c r="B518">
        <v>16</v>
      </c>
      <c r="C518">
        <v>64</v>
      </c>
      <c r="D518" t="s">
        <v>1718</v>
      </c>
      <c r="E518">
        <v>1766.4</v>
      </c>
      <c r="F518" t="s">
        <v>1626</v>
      </c>
      <c r="G518" t="s">
        <v>1655</v>
      </c>
    </row>
    <row r="519" spans="1:7">
      <c r="A519" t="s">
        <v>1644</v>
      </c>
      <c r="B519">
        <v>16</v>
      </c>
      <c r="C519">
        <v>64</v>
      </c>
      <c r="D519" t="s">
        <v>1854</v>
      </c>
      <c r="E519">
        <v>2499.84</v>
      </c>
      <c r="F519" t="s">
        <v>1626</v>
      </c>
      <c r="G519" t="s">
        <v>1655</v>
      </c>
    </row>
    <row r="520" spans="1:7">
      <c r="A520" t="s">
        <v>1644</v>
      </c>
      <c r="B520">
        <v>16</v>
      </c>
      <c r="C520">
        <v>64</v>
      </c>
      <c r="D520" t="s">
        <v>1973</v>
      </c>
      <c r="E520">
        <v>2016</v>
      </c>
      <c r="F520" t="s">
        <v>1626</v>
      </c>
      <c r="G520" t="s">
        <v>1655</v>
      </c>
    </row>
    <row r="521" spans="1:7">
      <c r="A521" t="s">
        <v>1644</v>
      </c>
      <c r="B521">
        <v>16</v>
      </c>
      <c r="C521">
        <v>64</v>
      </c>
      <c r="D521" t="s">
        <v>1877</v>
      </c>
      <c r="E521">
        <v>2338.56</v>
      </c>
      <c r="F521" t="s">
        <v>1626</v>
      </c>
      <c r="G521" t="s">
        <v>1655</v>
      </c>
    </row>
    <row r="522" spans="1:7">
      <c r="A522" t="s">
        <v>1644</v>
      </c>
      <c r="B522">
        <v>16</v>
      </c>
      <c r="C522">
        <v>64</v>
      </c>
      <c r="D522" t="s">
        <v>2018</v>
      </c>
      <c r="E522">
        <v>2419.1999999999998</v>
      </c>
      <c r="F522" t="s">
        <v>1626</v>
      </c>
      <c r="G522" t="s">
        <v>1655</v>
      </c>
    </row>
    <row r="523" spans="1:7">
      <c r="A523" t="s">
        <v>1644</v>
      </c>
      <c r="B523">
        <v>16</v>
      </c>
      <c r="C523">
        <v>64</v>
      </c>
      <c r="D523" t="s">
        <v>1942</v>
      </c>
      <c r="E523">
        <v>2620.8000000000002</v>
      </c>
      <c r="F523" t="s">
        <v>1626</v>
      </c>
      <c r="G523" t="s">
        <v>1655</v>
      </c>
    </row>
    <row r="524" spans="1:7">
      <c r="A524" t="s">
        <v>1644</v>
      </c>
      <c r="B524">
        <v>16</v>
      </c>
      <c r="C524">
        <v>64</v>
      </c>
      <c r="D524" t="s">
        <v>67</v>
      </c>
      <c r="E524">
        <v>1766.4</v>
      </c>
      <c r="F524" t="s">
        <v>1626</v>
      </c>
      <c r="G524" t="s">
        <v>1655</v>
      </c>
    </row>
    <row r="525" spans="1:7">
      <c r="A525" t="s">
        <v>1644</v>
      </c>
      <c r="B525">
        <v>16</v>
      </c>
      <c r="C525">
        <v>64</v>
      </c>
      <c r="D525" t="s">
        <v>105</v>
      </c>
      <c r="E525">
        <v>1766.4</v>
      </c>
      <c r="F525" t="s">
        <v>1626</v>
      </c>
      <c r="G525" t="s">
        <v>1655</v>
      </c>
    </row>
    <row r="526" spans="1:7">
      <c r="A526" t="s">
        <v>1644</v>
      </c>
      <c r="B526">
        <v>32</v>
      </c>
      <c r="C526">
        <v>64</v>
      </c>
      <c r="D526" t="s">
        <v>108</v>
      </c>
      <c r="E526">
        <v>2355.1999999999998</v>
      </c>
      <c r="F526" t="s">
        <v>1628</v>
      </c>
      <c r="G526" t="s">
        <v>1656</v>
      </c>
    </row>
    <row r="527" spans="1:7">
      <c r="A527" t="s">
        <v>1644</v>
      </c>
      <c r="B527">
        <v>32</v>
      </c>
      <c r="C527">
        <v>64</v>
      </c>
      <c r="D527" t="s">
        <v>1801</v>
      </c>
      <c r="E527">
        <v>2119.6999999999998</v>
      </c>
      <c r="F527" t="s">
        <v>1628</v>
      </c>
      <c r="G527" t="s">
        <v>1656</v>
      </c>
    </row>
    <row r="528" spans="1:7">
      <c r="A528" t="s">
        <v>1644</v>
      </c>
      <c r="B528">
        <v>32</v>
      </c>
      <c r="C528">
        <v>64</v>
      </c>
      <c r="D528" t="s">
        <v>1718</v>
      </c>
      <c r="E528">
        <v>2355.1999999999998</v>
      </c>
      <c r="F528" t="s">
        <v>1628</v>
      </c>
      <c r="G528" t="s">
        <v>1656</v>
      </c>
    </row>
    <row r="529" spans="1:7">
      <c r="A529" t="s">
        <v>1644</v>
      </c>
      <c r="B529">
        <v>32</v>
      </c>
      <c r="C529">
        <v>64</v>
      </c>
      <c r="D529" t="s">
        <v>1854</v>
      </c>
      <c r="E529">
        <v>3333.12</v>
      </c>
      <c r="F529" t="s">
        <v>1628</v>
      </c>
      <c r="G529" t="s">
        <v>1656</v>
      </c>
    </row>
    <row r="530" spans="1:7">
      <c r="A530" t="s">
        <v>1644</v>
      </c>
      <c r="B530">
        <v>32</v>
      </c>
      <c r="C530">
        <v>64</v>
      </c>
      <c r="D530" t="s">
        <v>1973</v>
      </c>
      <c r="E530">
        <v>2688</v>
      </c>
      <c r="F530" t="s">
        <v>1628</v>
      </c>
      <c r="G530" t="s">
        <v>1656</v>
      </c>
    </row>
    <row r="531" spans="1:7">
      <c r="A531" t="s">
        <v>1644</v>
      </c>
      <c r="B531">
        <v>32</v>
      </c>
      <c r="C531">
        <v>64</v>
      </c>
      <c r="D531" t="s">
        <v>1877</v>
      </c>
      <c r="E531">
        <v>3118.08</v>
      </c>
      <c r="F531" t="s">
        <v>1628</v>
      </c>
      <c r="G531" t="s">
        <v>1656</v>
      </c>
    </row>
    <row r="532" spans="1:7">
      <c r="A532" t="s">
        <v>1644</v>
      </c>
      <c r="B532">
        <v>32</v>
      </c>
      <c r="C532">
        <v>64</v>
      </c>
      <c r="D532" t="s">
        <v>2018</v>
      </c>
      <c r="E532">
        <v>3225.6</v>
      </c>
      <c r="F532" t="s">
        <v>1628</v>
      </c>
      <c r="G532" t="s">
        <v>1656</v>
      </c>
    </row>
    <row r="533" spans="1:7">
      <c r="A533" t="s">
        <v>1644</v>
      </c>
      <c r="B533">
        <v>32</v>
      </c>
      <c r="C533">
        <v>64</v>
      </c>
      <c r="D533" t="s">
        <v>1942</v>
      </c>
      <c r="E533">
        <v>3494.4</v>
      </c>
      <c r="F533" t="s">
        <v>1628</v>
      </c>
      <c r="G533" t="s">
        <v>1656</v>
      </c>
    </row>
    <row r="534" spans="1:7">
      <c r="A534" t="s">
        <v>1644</v>
      </c>
      <c r="B534">
        <v>32</v>
      </c>
      <c r="C534">
        <v>64</v>
      </c>
      <c r="D534" t="s">
        <v>67</v>
      </c>
      <c r="E534">
        <v>2355.1999999999998</v>
      </c>
      <c r="F534" t="s">
        <v>1628</v>
      </c>
      <c r="G534" t="s">
        <v>1656</v>
      </c>
    </row>
    <row r="535" spans="1:7">
      <c r="A535" t="s">
        <v>1644</v>
      </c>
      <c r="B535">
        <v>32</v>
      </c>
      <c r="C535">
        <v>64</v>
      </c>
      <c r="D535" t="s">
        <v>105</v>
      </c>
      <c r="E535">
        <v>2355.1999999999998</v>
      </c>
      <c r="F535" t="s">
        <v>1628</v>
      </c>
      <c r="G535" t="s">
        <v>1656</v>
      </c>
    </row>
    <row r="536" spans="1:7">
      <c r="A536" t="s">
        <v>1644</v>
      </c>
      <c r="B536">
        <v>64</v>
      </c>
      <c r="C536">
        <v>128</v>
      </c>
      <c r="D536" t="s">
        <v>108</v>
      </c>
      <c r="E536">
        <v>4710.3999999999996</v>
      </c>
      <c r="F536" t="s">
        <v>1659</v>
      </c>
      <c r="G536" t="s">
        <v>1660</v>
      </c>
    </row>
    <row r="537" spans="1:7">
      <c r="A537" t="s">
        <v>1644</v>
      </c>
      <c r="B537">
        <v>64</v>
      </c>
      <c r="C537">
        <v>128</v>
      </c>
      <c r="D537" t="s">
        <v>1801</v>
      </c>
      <c r="E537">
        <v>4239.3999999999996</v>
      </c>
      <c r="F537" t="s">
        <v>1659</v>
      </c>
      <c r="G537" t="s">
        <v>1660</v>
      </c>
    </row>
    <row r="538" spans="1:7">
      <c r="A538" t="s">
        <v>1644</v>
      </c>
      <c r="B538">
        <v>64</v>
      </c>
      <c r="C538">
        <v>128</v>
      </c>
      <c r="D538" t="s">
        <v>1718</v>
      </c>
      <c r="E538">
        <v>4710.3999999999996</v>
      </c>
      <c r="F538" t="s">
        <v>1659</v>
      </c>
      <c r="G538" t="s">
        <v>1660</v>
      </c>
    </row>
    <row r="539" spans="1:7">
      <c r="A539" t="s">
        <v>1644</v>
      </c>
      <c r="B539">
        <v>64</v>
      </c>
      <c r="C539">
        <v>128</v>
      </c>
      <c r="D539" t="s">
        <v>1854</v>
      </c>
      <c r="E539">
        <v>6666.24</v>
      </c>
      <c r="F539" t="s">
        <v>1659</v>
      </c>
      <c r="G539" t="s">
        <v>1660</v>
      </c>
    </row>
    <row r="540" spans="1:7">
      <c r="A540" t="s">
        <v>1644</v>
      </c>
      <c r="B540">
        <v>64</v>
      </c>
      <c r="C540">
        <v>128</v>
      </c>
      <c r="D540" t="s">
        <v>1973</v>
      </c>
      <c r="E540">
        <v>5376</v>
      </c>
      <c r="F540" t="s">
        <v>1659</v>
      </c>
      <c r="G540" t="s">
        <v>1660</v>
      </c>
    </row>
    <row r="541" spans="1:7">
      <c r="A541" t="s">
        <v>1644</v>
      </c>
      <c r="B541">
        <v>64</v>
      </c>
      <c r="C541">
        <v>128</v>
      </c>
      <c r="D541" t="s">
        <v>1877</v>
      </c>
      <c r="E541">
        <v>6236.16</v>
      </c>
      <c r="F541" t="s">
        <v>1659</v>
      </c>
      <c r="G541" t="s">
        <v>1660</v>
      </c>
    </row>
    <row r="542" spans="1:7">
      <c r="A542" t="s">
        <v>1644</v>
      </c>
      <c r="B542">
        <v>64</v>
      </c>
      <c r="C542">
        <v>128</v>
      </c>
      <c r="D542" t="s">
        <v>2018</v>
      </c>
      <c r="E542">
        <v>6451.2</v>
      </c>
      <c r="F542" t="s">
        <v>1659</v>
      </c>
      <c r="G542" t="s">
        <v>1660</v>
      </c>
    </row>
    <row r="543" spans="1:7">
      <c r="A543" t="s">
        <v>1644</v>
      </c>
      <c r="B543">
        <v>64</v>
      </c>
      <c r="C543">
        <v>128</v>
      </c>
      <c r="D543" t="s">
        <v>1942</v>
      </c>
      <c r="E543">
        <v>6988.8</v>
      </c>
      <c r="F543" t="s">
        <v>1659</v>
      </c>
      <c r="G543" t="s">
        <v>1660</v>
      </c>
    </row>
    <row r="544" spans="1:7">
      <c r="A544" t="s">
        <v>1644</v>
      </c>
      <c r="B544">
        <v>64</v>
      </c>
      <c r="C544">
        <v>128</v>
      </c>
      <c r="D544" t="s">
        <v>67</v>
      </c>
      <c r="E544">
        <v>4710.3999999999996</v>
      </c>
      <c r="F544" t="s">
        <v>1659</v>
      </c>
      <c r="G544" t="s">
        <v>1660</v>
      </c>
    </row>
    <row r="545" spans="1:7">
      <c r="A545" t="s">
        <v>1644</v>
      </c>
      <c r="B545">
        <v>64</v>
      </c>
      <c r="C545">
        <v>128</v>
      </c>
      <c r="D545" t="s">
        <v>105</v>
      </c>
      <c r="E545">
        <v>4710.3999999999996</v>
      </c>
      <c r="F545" t="s">
        <v>1659</v>
      </c>
      <c r="G545" t="s">
        <v>1660</v>
      </c>
    </row>
    <row r="546" spans="1:7">
      <c r="A546" t="s">
        <v>1644</v>
      </c>
      <c r="B546">
        <v>64</v>
      </c>
      <c r="C546">
        <v>192</v>
      </c>
      <c r="D546" t="s">
        <v>108</v>
      </c>
      <c r="E546">
        <v>5888</v>
      </c>
      <c r="F546" t="s">
        <v>1757</v>
      </c>
      <c r="G546" t="s">
        <v>2232</v>
      </c>
    </row>
    <row r="547" spans="1:7">
      <c r="A547" t="s">
        <v>1644</v>
      </c>
      <c r="B547">
        <v>64</v>
      </c>
      <c r="C547">
        <v>192</v>
      </c>
      <c r="D547" t="s">
        <v>1801</v>
      </c>
      <c r="E547">
        <v>5299.2</v>
      </c>
      <c r="F547" t="s">
        <v>1757</v>
      </c>
      <c r="G547" t="s">
        <v>2232</v>
      </c>
    </row>
    <row r="548" spans="1:7">
      <c r="A548" t="s">
        <v>1644</v>
      </c>
      <c r="B548">
        <v>64</v>
      </c>
      <c r="C548">
        <v>192</v>
      </c>
      <c r="D548" t="s">
        <v>1718</v>
      </c>
      <c r="E548">
        <v>5888</v>
      </c>
      <c r="F548" t="s">
        <v>1757</v>
      </c>
      <c r="G548" t="s">
        <v>2232</v>
      </c>
    </row>
    <row r="549" spans="1:7">
      <c r="A549" t="s">
        <v>1644</v>
      </c>
      <c r="B549">
        <v>64</v>
      </c>
      <c r="C549">
        <v>192</v>
      </c>
      <c r="D549" t="s">
        <v>1854</v>
      </c>
      <c r="E549">
        <v>8332.7999999999993</v>
      </c>
      <c r="F549" t="s">
        <v>1757</v>
      </c>
      <c r="G549" t="s">
        <v>2232</v>
      </c>
    </row>
    <row r="550" spans="1:7">
      <c r="A550" t="s">
        <v>1644</v>
      </c>
      <c r="B550">
        <v>64</v>
      </c>
      <c r="C550">
        <v>192</v>
      </c>
      <c r="D550" t="s">
        <v>1973</v>
      </c>
      <c r="E550">
        <v>6720</v>
      </c>
      <c r="F550" t="s">
        <v>1757</v>
      </c>
      <c r="G550" t="s">
        <v>2232</v>
      </c>
    </row>
    <row r="551" spans="1:7">
      <c r="A551" t="s">
        <v>1644</v>
      </c>
      <c r="B551">
        <v>64</v>
      </c>
      <c r="C551">
        <v>192</v>
      </c>
      <c r="D551" t="s">
        <v>1877</v>
      </c>
      <c r="E551">
        <v>7795.2</v>
      </c>
      <c r="F551" t="s">
        <v>1757</v>
      </c>
      <c r="G551" t="s">
        <v>2232</v>
      </c>
    </row>
    <row r="552" spans="1:7">
      <c r="A552" t="s">
        <v>1644</v>
      </c>
      <c r="B552">
        <v>64</v>
      </c>
      <c r="C552">
        <v>192</v>
      </c>
      <c r="D552" t="s">
        <v>2018</v>
      </c>
      <c r="E552">
        <v>8064</v>
      </c>
      <c r="F552" t="s">
        <v>1757</v>
      </c>
      <c r="G552" t="s">
        <v>2232</v>
      </c>
    </row>
    <row r="553" spans="1:7">
      <c r="A553" t="s">
        <v>1644</v>
      </c>
      <c r="B553">
        <v>64</v>
      </c>
      <c r="C553">
        <v>192</v>
      </c>
      <c r="D553" t="s">
        <v>1942</v>
      </c>
      <c r="E553">
        <v>8736</v>
      </c>
      <c r="F553" t="s">
        <v>1757</v>
      </c>
      <c r="G553" t="s">
        <v>2232</v>
      </c>
    </row>
    <row r="554" spans="1:7">
      <c r="A554" t="s">
        <v>1644</v>
      </c>
      <c r="B554">
        <v>64</v>
      </c>
      <c r="C554">
        <v>192</v>
      </c>
      <c r="D554" t="s">
        <v>67</v>
      </c>
      <c r="E554">
        <v>5888</v>
      </c>
      <c r="F554" t="s">
        <v>1757</v>
      </c>
      <c r="G554" t="s">
        <v>2232</v>
      </c>
    </row>
    <row r="555" spans="1:7">
      <c r="A555" t="s">
        <v>1644</v>
      </c>
      <c r="B555">
        <v>64</v>
      </c>
      <c r="C555">
        <v>192</v>
      </c>
      <c r="D555" t="s">
        <v>105</v>
      </c>
      <c r="E555">
        <v>5888</v>
      </c>
      <c r="F555" t="s">
        <v>1757</v>
      </c>
      <c r="G555" t="s">
        <v>2232</v>
      </c>
    </row>
    <row r="556" spans="1:7">
      <c r="A556" t="s">
        <v>1644</v>
      </c>
      <c r="B556">
        <v>80</v>
      </c>
      <c r="C556">
        <v>160</v>
      </c>
      <c r="D556" t="s">
        <v>108</v>
      </c>
      <c r="E556">
        <v>5888</v>
      </c>
      <c r="F556" t="s">
        <v>1662</v>
      </c>
      <c r="G556" t="s">
        <v>1663</v>
      </c>
    </row>
    <row r="557" spans="1:7">
      <c r="A557" t="s">
        <v>1644</v>
      </c>
      <c r="B557">
        <v>80</v>
      </c>
      <c r="C557">
        <v>160</v>
      </c>
      <c r="D557" t="s">
        <v>1801</v>
      </c>
      <c r="E557">
        <v>5299.2</v>
      </c>
      <c r="F557" t="s">
        <v>1662</v>
      </c>
      <c r="G557" t="s">
        <v>1663</v>
      </c>
    </row>
    <row r="558" spans="1:7">
      <c r="A558" t="s">
        <v>1644</v>
      </c>
      <c r="B558">
        <v>80</v>
      </c>
      <c r="C558">
        <v>160</v>
      </c>
      <c r="D558" t="s">
        <v>1718</v>
      </c>
      <c r="E558">
        <v>5888</v>
      </c>
      <c r="F558" t="s">
        <v>1662</v>
      </c>
      <c r="G558" t="s">
        <v>1663</v>
      </c>
    </row>
    <row r="559" spans="1:7">
      <c r="A559" t="s">
        <v>1644</v>
      </c>
      <c r="B559">
        <v>80</v>
      </c>
      <c r="C559">
        <v>160</v>
      </c>
      <c r="D559" t="s">
        <v>1854</v>
      </c>
      <c r="E559">
        <v>8332.7999999999993</v>
      </c>
      <c r="F559" t="s">
        <v>1662</v>
      </c>
      <c r="G559" t="s">
        <v>1663</v>
      </c>
    </row>
    <row r="560" spans="1:7">
      <c r="A560" t="s">
        <v>1644</v>
      </c>
      <c r="B560">
        <v>80</v>
      </c>
      <c r="C560">
        <v>160</v>
      </c>
      <c r="D560" t="s">
        <v>1973</v>
      </c>
      <c r="E560">
        <v>6720</v>
      </c>
      <c r="F560" t="s">
        <v>1662</v>
      </c>
      <c r="G560" t="s">
        <v>1663</v>
      </c>
    </row>
    <row r="561" spans="1:7">
      <c r="A561" t="s">
        <v>1644</v>
      </c>
      <c r="B561">
        <v>80</v>
      </c>
      <c r="C561">
        <v>160</v>
      </c>
      <c r="D561" t="s">
        <v>1877</v>
      </c>
      <c r="E561">
        <v>7795.2</v>
      </c>
      <c r="F561" t="s">
        <v>1662</v>
      </c>
      <c r="G561" t="s">
        <v>1663</v>
      </c>
    </row>
    <row r="562" spans="1:7">
      <c r="A562" t="s">
        <v>1644</v>
      </c>
      <c r="B562">
        <v>80</v>
      </c>
      <c r="C562">
        <v>160</v>
      </c>
      <c r="D562" t="s">
        <v>2018</v>
      </c>
      <c r="E562">
        <v>8064</v>
      </c>
      <c r="F562" t="s">
        <v>1662</v>
      </c>
      <c r="G562" t="s">
        <v>1663</v>
      </c>
    </row>
    <row r="563" spans="1:7">
      <c r="A563" t="s">
        <v>1644</v>
      </c>
      <c r="B563">
        <v>80</v>
      </c>
      <c r="C563">
        <v>160</v>
      </c>
      <c r="D563" t="s">
        <v>1942</v>
      </c>
      <c r="E563">
        <v>8736</v>
      </c>
      <c r="F563" t="s">
        <v>1662</v>
      </c>
      <c r="G563" t="s">
        <v>1663</v>
      </c>
    </row>
    <row r="564" spans="1:7">
      <c r="A564" t="s">
        <v>1644</v>
      </c>
      <c r="B564">
        <v>80</v>
      </c>
      <c r="C564">
        <v>160</v>
      </c>
      <c r="D564" t="s">
        <v>67</v>
      </c>
      <c r="E564">
        <v>5888</v>
      </c>
      <c r="F564" t="s">
        <v>1662</v>
      </c>
      <c r="G564" t="s">
        <v>1663</v>
      </c>
    </row>
    <row r="565" spans="1:7">
      <c r="A565" t="s">
        <v>1644</v>
      </c>
      <c r="B565">
        <v>80</v>
      </c>
      <c r="C565">
        <v>160</v>
      </c>
      <c r="D565" t="s">
        <v>105</v>
      </c>
      <c r="E565">
        <v>5888</v>
      </c>
      <c r="F565" t="s">
        <v>1662</v>
      </c>
      <c r="G565" t="s">
        <v>1663</v>
      </c>
    </row>
    <row r="566" spans="1:7">
      <c r="A566" t="s">
        <v>1644</v>
      </c>
      <c r="B566">
        <v>128</v>
      </c>
      <c r="C566">
        <v>256</v>
      </c>
      <c r="D566" t="s">
        <v>108</v>
      </c>
      <c r="E566">
        <v>9420.7999999999993</v>
      </c>
      <c r="F566" t="s">
        <v>1666</v>
      </c>
      <c r="G566" t="s">
        <v>1667</v>
      </c>
    </row>
    <row r="567" spans="1:7">
      <c r="A567" t="s">
        <v>1644</v>
      </c>
      <c r="B567">
        <v>128</v>
      </c>
      <c r="C567">
        <v>256</v>
      </c>
      <c r="D567" t="s">
        <v>1801</v>
      </c>
      <c r="E567">
        <v>8478.7000000000007</v>
      </c>
      <c r="F567" t="s">
        <v>1666</v>
      </c>
      <c r="G567" t="s">
        <v>1667</v>
      </c>
    </row>
    <row r="568" spans="1:7">
      <c r="A568" t="s">
        <v>1644</v>
      </c>
      <c r="B568">
        <v>128</v>
      </c>
      <c r="C568">
        <v>256</v>
      </c>
      <c r="D568" t="s">
        <v>1718</v>
      </c>
      <c r="E568">
        <v>9420.7999999999993</v>
      </c>
      <c r="F568" t="s">
        <v>1666</v>
      </c>
      <c r="G568" t="s">
        <v>1667</v>
      </c>
    </row>
    <row r="569" spans="1:7">
      <c r="A569" t="s">
        <v>1644</v>
      </c>
      <c r="B569">
        <v>128</v>
      </c>
      <c r="C569">
        <v>256</v>
      </c>
      <c r="D569" t="s">
        <v>1854</v>
      </c>
      <c r="E569">
        <v>13332.48</v>
      </c>
      <c r="F569" t="s">
        <v>1666</v>
      </c>
      <c r="G569" t="s">
        <v>1667</v>
      </c>
    </row>
    <row r="570" spans="1:7">
      <c r="A570" t="s">
        <v>1644</v>
      </c>
      <c r="B570">
        <v>128</v>
      </c>
      <c r="C570">
        <v>256</v>
      </c>
      <c r="D570" t="s">
        <v>1973</v>
      </c>
      <c r="E570">
        <v>10752</v>
      </c>
      <c r="F570" t="s">
        <v>1666</v>
      </c>
      <c r="G570" t="s">
        <v>1667</v>
      </c>
    </row>
    <row r="571" spans="1:7">
      <c r="A571" t="s">
        <v>1644</v>
      </c>
      <c r="B571">
        <v>128</v>
      </c>
      <c r="C571">
        <v>256</v>
      </c>
      <c r="D571" t="s">
        <v>1877</v>
      </c>
      <c r="E571">
        <v>12472.32</v>
      </c>
      <c r="F571" t="s">
        <v>1666</v>
      </c>
      <c r="G571" t="s">
        <v>1667</v>
      </c>
    </row>
    <row r="572" spans="1:7">
      <c r="A572" t="s">
        <v>1644</v>
      </c>
      <c r="B572">
        <v>128</v>
      </c>
      <c r="C572">
        <v>256</v>
      </c>
      <c r="D572" t="s">
        <v>2018</v>
      </c>
      <c r="E572">
        <v>12902.4</v>
      </c>
      <c r="F572" t="s">
        <v>1666</v>
      </c>
      <c r="G572" t="s">
        <v>1667</v>
      </c>
    </row>
    <row r="573" spans="1:7">
      <c r="A573" t="s">
        <v>1644</v>
      </c>
      <c r="B573">
        <v>128</v>
      </c>
      <c r="C573">
        <v>256</v>
      </c>
      <c r="D573" t="s">
        <v>1942</v>
      </c>
      <c r="E573">
        <v>13977.6</v>
      </c>
      <c r="F573" t="s">
        <v>1666</v>
      </c>
      <c r="G573" t="s">
        <v>1667</v>
      </c>
    </row>
    <row r="574" spans="1:7">
      <c r="A574" t="s">
        <v>1644</v>
      </c>
      <c r="B574">
        <v>128</v>
      </c>
      <c r="C574">
        <v>256</v>
      </c>
      <c r="D574" t="s">
        <v>67</v>
      </c>
      <c r="E574">
        <v>9420.7999999999993</v>
      </c>
      <c r="F574" t="s">
        <v>1666</v>
      </c>
      <c r="G574" t="s">
        <v>1667</v>
      </c>
    </row>
    <row r="575" spans="1:7">
      <c r="A575" t="s">
        <v>1644</v>
      </c>
      <c r="B575">
        <v>128</v>
      </c>
      <c r="C575">
        <v>256</v>
      </c>
      <c r="D575" t="s">
        <v>105</v>
      </c>
      <c r="E575">
        <v>9420.7999999999993</v>
      </c>
      <c r="F575" t="s">
        <v>1666</v>
      </c>
      <c r="G575" t="s">
        <v>1667</v>
      </c>
    </row>
    <row r="576" spans="1:7">
      <c r="A576" t="s">
        <v>1644</v>
      </c>
      <c r="B576">
        <v>160</v>
      </c>
      <c r="C576">
        <v>320</v>
      </c>
      <c r="D576" t="s">
        <v>108</v>
      </c>
      <c r="E576">
        <v>11776</v>
      </c>
      <c r="F576" t="s">
        <v>1668</v>
      </c>
      <c r="G576" t="s">
        <v>1669</v>
      </c>
    </row>
    <row r="577" spans="1:7">
      <c r="A577" t="s">
        <v>1644</v>
      </c>
      <c r="B577">
        <v>160</v>
      </c>
      <c r="C577">
        <v>320</v>
      </c>
      <c r="D577" t="s">
        <v>1801</v>
      </c>
      <c r="E577">
        <v>10598</v>
      </c>
      <c r="F577" t="s">
        <v>1668</v>
      </c>
      <c r="G577" t="s">
        <v>1669</v>
      </c>
    </row>
    <row r="578" spans="1:7">
      <c r="A578" t="s">
        <v>1644</v>
      </c>
      <c r="B578">
        <v>160</v>
      </c>
      <c r="C578">
        <v>320</v>
      </c>
      <c r="D578" t="s">
        <v>1718</v>
      </c>
      <c r="E578">
        <v>11776</v>
      </c>
      <c r="F578" t="s">
        <v>1668</v>
      </c>
      <c r="G578" t="s">
        <v>1669</v>
      </c>
    </row>
    <row r="579" spans="1:7">
      <c r="A579" t="s">
        <v>1644</v>
      </c>
      <c r="B579">
        <v>160</v>
      </c>
      <c r="C579">
        <v>320</v>
      </c>
      <c r="D579" t="s">
        <v>1854</v>
      </c>
      <c r="E579">
        <v>16665.599999999999</v>
      </c>
      <c r="F579" t="s">
        <v>1668</v>
      </c>
      <c r="G579" t="s">
        <v>1669</v>
      </c>
    </row>
    <row r="580" spans="1:7">
      <c r="A580" t="s">
        <v>1644</v>
      </c>
      <c r="B580">
        <v>160</v>
      </c>
      <c r="C580">
        <v>320</v>
      </c>
      <c r="D580" t="s">
        <v>1973</v>
      </c>
      <c r="E580">
        <v>13440</v>
      </c>
      <c r="F580" t="s">
        <v>1668</v>
      </c>
      <c r="G580" t="s">
        <v>1669</v>
      </c>
    </row>
    <row r="581" spans="1:7">
      <c r="A581" t="s">
        <v>1644</v>
      </c>
      <c r="B581">
        <v>160</v>
      </c>
      <c r="C581">
        <v>320</v>
      </c>
      <c r="D581" t="s">
        <v>1877</v>
      </c>
      <c r="E581">
        <v>15590.4</v>
      </c>
      <c r="F581" t="s">
        <v>1668</v>
      </c>
      <c r="G581" t="s">
        <v>1669</v>
      </c>
    </row>
    <row r="582" spans="1:7">
      <c r="A582" t="s">
        <v>1644</v>
      </c>
      <c r="B582">
        <v>160</v>
      </c>
      <c r="C582">
        <v>320</v>
      </c>
      <c r="D582" t="s">
        <v>2018</v>
      </c>
      <c r="E582">
        <v>16128</v>
      </c>
      <c r="F582" t="s">
        <v>1668</v>
      </c>
      <c r="G582" t="s">
        <v>1669</v>
      </c>
    </row>
    <row r="583" spans="1:7">
      <c r="A583" t="s">
        <v>1644</v>
      </c>
      <c r="B583">
        <v>160</v>
      </c>
      <c r="C583">
        <v>320</v>
      </c>
      <c r="D583" t="s">
        <v>1942</v>
      </c>
      <c r="E583">
        <v>17472</v>
      </c>
      <c r="F583" t="s">
        <v>1668</v>
      </c>
      <c r="G583" t="s">
        <v>1669</v>
      </c>
    </row>
    <row r="584" spans="1:7">
      <c r="A584" t="s">
        <v>1644</v>
      </c>
      <c r="B584">
        <v>160</v>
      </c>
      <c r="C584">
        <v>320</v>
      </c>
      <c r="D584" t="s">
        <v>67</v>
      </c>
      <c r="E584">
        <v>11776</v>
      </c>
      <c r="F584" t="s">
        <v>1668</v>
      </c>
      <c r="G584" t="s">
        <v>1669</v>
      </c>
    </row>
    <row r="585" spans="1:7">
      <c r="A585" t="s">
        <v>1644</v>
      </c>
      <c r="B585">
        <v>160</v>
      </c>
      <c r="C585">
        <v>320</v>
      </c>
      <c r="D585" t="s">
        <v>105</v>
      </c>
      <c r="E585">
        <v>11776</v>
      </c>
      <c r="F585" t="s">
        <v>1668</v>
      </c>
      <c r="G585" t="s">
        <v>1669</v>
      </c>
    </row>
    <row r="586" spans="1:7">
      <c r="A586" t="s">
        <v>2227</v>
      </c>
      <c r="B586">
        <v>16</v>
      </c>
      <c r="C586">
        <v>64</v>
      </c>
      <c r="D586" t="s">
        <v>108</v>
      </c>
      <c r="E586">
        <v>2539.1999999999998</v>
      </c>
      <c r="F586" t="s">
        <v>1626</v>
      </c>
      <c r="G586" t="s">
        <v>2233</v>
      </c>
    </row>
    <row r="587" spans="1:7">
      <c r="A587" t="s">
        <v>2227</v>
      </c>
      <c r="B587">
        <v>16</v>
      </c>
      <c r="C587">
        <v>64</v>
      </c>
      <c r="D587" t="s">
        <v>1801</v>
      </c>
      <c r="E587">
        <v>2285.2800000000002</v>
      </c>
      <c r="F587" t="s">
        <v>1626</v>
      </c>
      <c r="G587" t="s">
        <v>2233</v>
      </c>
    </row>
    <row r="588" spans="1:7">
      <c r="A588" t="s">
        <v>2227</v>
      </c>
      <c r="B588">
        <v>16</v>
      </c>
      <c r="C588">
        <v>64</v>
      </c>
      <c r="D588" t="s">
        <v>1718</v>
      </c>
      <c r="E588">
        <v>2539.1999999999998</v>
      </c>
      <c r="F588" t="s">
        <v>1626</v>
      </c>
      <c r="G588" t="s">
        <v>2233</v>
      </c>
    </row>
    <row r="589" spans="1:7">
      <c r="A589" t="s">
        <v>2227</v>
      </c>
      <c r="B589">
        <v>16</v>
      </c>
      <c r="C589">
        <v>64</v>
      </c>
      <c r="D589" t="s">
        <v>2224</v>
      </c>
      <c r="E589">
        <v>2539.1999999999998</v>
      </c>
      <c r="F589" t="s">
        <v>1626</v>
      </c>
      <c r="G589" t="s">
        <v>2233</v>
      </c>
    </row>
    <row r="590" spans="1:7">
      <c r="A590" t="s">
        <v>2227</v>
      </c>
      <c r="B590">
        <v>16</v>
      </c>
      <c r="C590">
        <v>64</v>
      </c>
      <c r="D590" t="s">
        <v>1854</v>
      </c>
      <c r="E590">
        <v>3571.2</v>
      </c>
      <c r="F590" t="s">
        <v>1626</v>
      </c>
      <c r="G590" t="s">
        <v>2233</v>
      </c>
    </row>
    <row r="591" spans="1:7">
      <c r="A591" t="s">
        <v>2227</v>
      </c>
      <c r="B591">
        <v>16</v>
      </c>
      <c r="C591">
        <v>64</v>
      </c>
      <c r="D591" t="s">
        <v>1973</v>
      </c>
      <c r="E591">
        <v>2880</v>
      </c>
      <c r="F591" t="s">
        <v>1626</v>
      </c>
      <c r="G591" t="s">
        <v>2233</v>
      </c>
    </row>
    <row r="592" spans="1:7">
      <c r="A592" t="s">
        <v>2227</v>
      </c>
      <c r="B592">
        <v>16</v>
      </c>
      <c r="C592">
        <v>64</v>
      </c>
      <c r="D592" t="s">
        <v>1877</v>
      </c>
      <c r="E592">
        <v>3340.8</v>
      </c>
      <c r="F592" t="s">
        <v>1626</v>
      </c>
      <c r="G592" t="s">
        <v>2233</v>
      </c>
    </row>
    <row r="593" spans="1:7">
      <c r="A593" t="s">
        <v>2227</v>
      </c>
      <c r="B593">
        <v>16</v>
      </c>
      <c r="C593">
        <v>64</v>
      </c>
      <c r="D593" t="s">
        <v>2018</v>
      </c>
      <c r="E593">
        <v>3456</v>
      </c>
      <c r="F593" t="s">
        <v>1626</v>
      </c>
      <c r="G593" t="s">
        <v>2233</v>
      </c>
    </row>
    <row r="594" spans="1:7">
      <c r="A594" t="s">
        <v>2227</v>
      </c>
      <c r="B594">
        <v>16</v>
      </c>
      <c r="C594">
        <v>64</v>
      </c>
      <c r="D594" t="s">
        <v>67</v>
      </c>
      <c r="E594">
        <v>2539.1999999999998</v>
      </c>
      <c r="F594" t="s">
        <v>1626</v>
      </c>
      <c r="G594" t="s">
        <v>2233</v>
      </c>
    </row>
    <row r="595" spans="1:7">
      <c r="A595" t="s">
        <v>2227</v>
      </c>
      <c r="B595">
        <v>16</v>
      </c>
      <c r="C595">
        <v>64</v>
      </c>
      <c r="D595" t="s">
        <v>105</v>
      </c>
      <c r="E595">
        <v>2539.1999999999998</v>
      </c>
      <c r="F595" t="s">
        <v>1626</v>
      </c>
      <c r="G595" t="s">
        <v>2233</v>
      </c>
    </row>
    <row r="596" spans="1:7">
      <c r="A596" t="s">
        <v>2227</v>
      </c>
      <c r="B596">
        <v>32</v>
      </c>
      <c r="C596">
        <v>128</v>
      </c>
      <c r="D596" t="s">
        <v>108</v>
      </c>
      <c r="E596">
        <v>5078.3999999999996</v>
      </c>
      <c r="F596" t="s">
        <v>1630</v>
      </c>
      <c r="G596" t="s">
        <v>2234</v>
      </c>
    </row>
    <row r="597" spans="1:7">
      <c r="A597" t="s">
        <v>2227</v>
      </c>
      <c r="B597">
        <v>32</v>
      </c>
      <c r="C597">
        <v>128</v>
      </c>
      <c r="D597" t="s">
        <v>1801</v>
      </c>
      <c r="E597">
        <v>4570.5600000000004</v>
      </c>
      <c r="F597" t="s">
        <v>1630</v>
      </c>
      <c r="G597" t="s">
        <v>2234</v>
      </c>
    </row>
    <row r="598" spans="1:7">
      <c r="A598" t="s">
        <v>2227</v>
      </c>
      <c r="B598">
        <v>32</v>
      </c>
      <c r="C598">
        <v>128</v>
      </c>
      <c r="D598" t="s">
        <v>1718</v>
      </c>
      <c r="E598">
        <v>5078.3999999999996</v>
      </c>
      <c r="F598" t="s">
        <v>1630</v>
      </c>
      <c r="G598" t="s">
        <v>2234</v>
      </c>
    </row>
    <row r="599" spans="1:7">
      <c r="A599" t="s">
        <v>2227</v>
      </c>
      <c r="B599">
        <v>32</v>
      </c>
      <c r="C599">
        <v>128</v>
      </c>
      <c r="D599" t="s">
        <v>2224</v>
      </c>
      <c r="E599">
        <v>5078.3999999999996</v>
      </c>
      <c r="F599" t="s">
        <v>1630</v>
      </c>
      <c r="G599" t="s">
        <v>2234</v>
      </c>
    </row>
    <row r="600" spans="1:7">
      <c r="A600" t="s">
        <v>2227</v>
      </c>
      <c r="B600">
        <v>32</v>
      </c>
      <c r="C600">
        <v>128</v>
      </c>
      <c r="D600" t="s">
        <v>1854</v>
      </c>
      <c r="E600">
        <v>7142.4</v>
      </c>
      <c r="F600" t="s">
        <v>1630</v>
      </c>
      <c r="G600" t="s">
        <v>2234</v>
      </c>
    </row>
    <row r="601" spans="1:7">
      <c r="A601" t="s">
        <v>2227</v>
      </c>
      <c r="B601">
        <v>32</v>
      </c>
      <c r="C601">
        <v>128</v>
      </c>
      <c r="D601" t="s">
        <v>1973</v>
      </c>
      <c r="E601">
        <v>5760</v>
      </c>
      <c r="F601" t="s">
        <v>1630</v>
      </c>
      <c r="G601" t="s">
        <v>2234</v>
      </c>
    </row>
    <row r="602" spans="1:7">
      <c r="A602" t="s">
        <v>2227</v>
      </c>
      <c r="B602">
        <v>32</v>
      </c>
      <c r="C602">
        <v>128</v>
      </c>
      <c r="D602" t="s">
        <v>1877</v>
      </c>
      <c r="E602">
        <v>6681.6</v>
      </c>
      <c r="F602" t="s">
        <v>1630</v>
      </c>
      <c r="G602" t="s">
        <v>2234</v>
      </c>
    </row>
    <row r="603" spans="1:7">
      <c r="A603" t="s">
        <v>2227</v>
      </c>
      <c r="B603">
        <v>32</v>
      </c>
      <c r="C603">
        <v>128</v>
      </c>
      <c r="D603" t="s">
        <v>2018</v>
      </c>
      <c r="E603">
        <v>6912</v>
      </c>
      <c r="F603" t="s">
        <v>1630</v>
      </c>
      <c r="G603" t="s">
        <v>2234</v>
      </c>
    </row>
    <row r="604" spans="1:7">
      <c r="A604" t="s">
        <v>2227</v>
      </c>
      <c r="B604">
        <v>32</v>
      </c>
      <c r="C604">
        <v>128</v>
      </c>
      <c r="D604" t="s">
        <v>67</v>
      </c>
      <c r="E604">
        <v>5078.3999999999996</v>
      </c>
      <c r="F604" t="s">
        <v>1630</v>
      </c>
      <c r="G604" t="s">
        <v>2234</v>
      </c>
    </row>
    <row r="605" spans="1:7">
      <c r="A605" t="s">
        <v>2227</v>
      </c>
      <c r="B605">
        <v>32</v>
      </c>
      <c r="C605">
        <v>128</v>
      </c>
      <c r="D605" t="s">
        <v>105</v>
      </c>
      <c r="E605">
        <v>5078.3999999999996</v>
      </c>
      <c r="F605" t="s">
        <v>1630</v>
      </c>
      <c r="G605" t="s">
        <v>2234</v>
      </c>
    </row>
    <row r="606" spans="1:7">
      <c r="A606" t="s">
        <v>2227</v>
      </c>
      <c r="B606">
        <v>64</v>
      </c>
      <c r="C606">
        <v>256</v>
      </c>
      <c r="D606" t="s">
        <v>108</v>
      </c>
      <c r="E606">
        <v>10156.799999999999</v>
      </c>
      <c r="F606" t="s">
        <v>1640</v>
      </c>
      <c r="G606" t="s">
        <v>2235</v>
      </c>
    </row>
    <row r="607" spans="1:7">
      <c r="A607" t="s">
        <v>2227</v>
      </c>
      <c r="B607">
        <v>64</v>
      </c>
      <c r="C607">
        <v>256</v>
      </c>
      <c r="D607" t="s">
        <v>1801</v>
      </c>
      <c r="E607">
        <v>9141.1200000000008</v>
      </c>
      <c r="F607" t="s">
        <v>1640</v>
      </c>
      <c r="G607" t="s">
        <v>2235</v>
      </c>
    </row>
    <row r="608" spans="1:7">
      <c r="A608" t="s">
        <v>2227</v>
      </c>
      <c r="B608">
        <v>64</v>
      </c>
      <c r="C608">
        <v>256</v>
      </c>
      <c r="D608" t="s">
        <v>1718</v>
      </c>
      <c r="E608">
        <v>10156.799999999999</v>
      </c>
      <c r="F608" t="s">
        <v>1640</v>
      </c>
      <c r="G608" t="s">
        <v>2235</v>
      </c>
    </row>
    <row r="609" spans="1:7">
      <c r="A609" t="s">
        <v>2227</v>
      </c>
      <c r="B609">
        <v>64</v>
      </c>
      <c r="C609">
        <v>256</v>
      </c>
      <c r="D609" t="s">
        <v>2224</v>
      </c>
      <c r="E609">
        <v>10156.799999999999</v>
      </c>
      <c r="F609" t="s">
        <v>1640</v>
      </c>
      <c r="G609" t="s">
        <v>2235</v>
      </c>
    </row>
    <row r="610" spans="1:7">
      <c r="A610" t="s">
        <v>2227</v>
      </c>
      <c r="B610">
        <v>64</v>
      </c>
      <c r="C610">
        <v>256</v>
      </c>
      <c r="D610" t="s">
        <v>1854</v>
      </c>
      <c r="E610">
        <v>14284.8</v>
      </c>
      <c r="F610" t="s">
        <v>1640</v>
      </c>
      <c r="G610" t="s">
        <v>2235</v>
      </c>
    </row>
    <row r="611" spans="1:7">
      <c r="A611" t="s">
        <v>2227</v>
      </c>
      <c r="B611">
        <v>64</v>
      </c>
      <c r="C611">
        <v>256</v>
      </c>
      <c r="D611" t="s">
        <v>1973</v>
      </c>
      <c r="E611">
        <v>11520</v>
      </c>
      <c r="F611" t="s">
        <v>1640</v>
      </c>
      <c r="G611" t="s">
        <v>2235</v>
      </c>
    </row>
    <row r="612" spans="1:7">
      <c r="A612" t="s">
        <v>2227</v>
      </c>
      <c r="B612">
        <v>64</v>
      </c>
      <c r="C612">
        <v>256</v>
      </c>
      <c r="D612" t="s">
        <v>1877</v>
      </c>
      <c r="E612">
        <v>13363.2</v>
      </c>
      <c r="F612" t="s">
        <v>1640</v>
      </c>
      <c r="G612" t="s">
        <v>2235</v>
      </c>
    </row>
    <row r="613" spans="1:7">
      <c r="A613" t="s">
        <v>2227</v>
      </c>
      <c r="B613">
        <v>64</v>
      </c>
      <c r="C613">
        <v>256</v>
      </c>
      <c r="D613" t="s">
        <v>2018</v>
      </c>
      <c r="E613">
        <v>13824</v>
      </c>
      <c r="F613" t="s">
        <v>1640</v>
      </c>
      <c r="G613" t="s">
        <v>2235</v>
      </c>
    </row>
    <row r="614" spans="1:7">
      <c r="A614" t="s">
        <v>2227</v>
      </c>
      <c r="B614">
        <v>64</v>
      </c>
      <c r="C614">
        <v>256</v>
      </c>
      <c r="D614" t="s">
        <v>67</v>
      </c>
      <c r="E614">
        <v>10156.799999999999</v>
      </c>
      <c r="F614" t="s">
        <v>1640</v>
      </c>
      <c r="G614" t="s">
        <v>2235</v>
      </c>
    </row>
    <row r="615" spans="1:7">
      <c r="A615" t="s">
        <v>2227</v>
      </c>
      <c r="B615">
        <v>64</v>
      </c>
      <c r="C615">
        <v>256</v>
      </c>
      <c r="D615" t="s">
        <v>105</v>
      </c>
      <c r="E615">
        <v>10156.799999999999</v>
      </c>
      <c r="F615" t="s">
        <v>1640</v>
      </c>
      <c r="G615" t="s">
        <v>2235</v>
      </c>
    </row>
    <row r="616" spans="1:7">
      <c r="A616" t="s">
        <v>1905</v>
      </c>
      <c r="B616">
        <v>4</v>
      </c>
      <c r="C616">
        <v>32</v>
      </c>
      <c r="D616" t="s">
        <v>108</v>
      </c>
      <c r="E616">
        <v>566.72</v>
      </c>
      <c r="F616" t="s">
        <v>1891</v>
      </c>
      <c r="G616" t="s">
        <v>1907</v>
      </c>
    </row>
    <row r="617" spans="1:7">
      <c r="A617" t="s">
        <v>1905</v>
      </c>
      <c r="B617">
        <v>4</v>
      </c>
      <c r="C617">
        <v>32</v>
      </c>
      <c r="D617" t="s">
        <v>67</v>
      </c>
      <c r="E617">
        <v>566.72</v>
      </c>
      <c r="F617" t="s">
        <v>1891</v>
      </c>
      <c r="G617" t="s">
        <v>1907</v>
      </c>
    </row>
    <row r="618" spans="1:7">
      <c r="A618" t="s">
        <v>1905</v>
      </c>
      <c r="B618">
        <v>4</v>
      </c>
      <c r="C618">
        <v>32</v>
      </c>
      <c r="D618" t="s">
        <v>105</v>
      </c>
      <c r="E618">
        <v>566.72</v>
      </c>
      <c r="F618" t="s">
        <v>1891</v>
      </c>
      <c r="G618" t="s">
        <v>1907</v>
      </c>
    </row>
    <row r="619" spans="1:7">
      <c r="A619" t="s">
        <v>1905</v>
      </c>
      <c r="B619">
        <v>8</v>
      </c>
      <c r="C619">
        <v>64</v>
      </c>
      <c r="D619" t="s">
        <v>108</v>
      </c>
      <c r="E619">
        <v>1133.44</v>
      </c>
      <c r="F619" t="s">
        <v>1893</v>
      </c>
      <c r="G619" t="s">
        <v>1909</v>
      </c>
    </row>
    <row r="620" spans="1:7">
      <c r="A620" t="s">
        <v>1905</v>
      </c>
      <c r="B620">
        <v>8</v>
      </c>
      <c r="C620">
        <v>64</v>
      </c>
      <c r="D620" t="s">
        <v>67</v>
      </c>
      <c r="E620">
        <v>1133.44</v>
      </c>
      <c r="F620" t="s">
        <v>1893</v>
      </c>
      <c r="G620" t="s">
        <v>1909</v>
      </c>
    </row>
    <row r="621" spans="1:7">
      <c r="A621" t="s">
        <v>1905</v>
      </c>
      <c r="B621">
        <v>8</v>
      </c>
      <c r="C621">
        <v>64</v>
      </c>
      <c r="D621" t="s">
        <v>105</v>
      </c>
      <c r="E621">
        <v>1133.44</v>
      </c>
      <c r="F621" t="s">
        <v>1893</v>
      </c>
      <c r="G621" t="s">
        <v>1909</v>
      </c>
    </row>
    <row r="622" spans="1:7">
      <c r="A622" t="s">
        <v>1905</v>
      </c>
      <c r="B622">
        <v>16</v>
      </c>
      <c r="C622">
        <v>128</v>
      </c>
      <c r="D622" t="s">
        <v>108</v>
      </c>
      <c r="E622">
        <v>2266.88</v>
      </c>
      <c r="F622" t="s">
        <v>1895</v>
      </c>
      <c r="G622" t="s">
        <v>1910</v>
      </c>
    </row>
    <row r="623" spans="1:7">
      <c r="A623" t="s">
        <v>1905</v>
      </c>
      <c r="B623">
        <v>16</v>
      </c>
      <c r="C623">
        <v>128</v>
      </c>
      <c r="D623" t="s">
        <v>67</v>
      </c>
      <c r="E623">
        <v>2266.88</v>
      </c>
      <c r="F623" t="s">
        <v>1895</v>
      </c>
      <c r="G623" t="s">
        <v>1910</v>
      </c>
    </row>
    <row r="624" spans="1:7">
      <c r="A624" t="s">
        <v>1905</v>
      </c>
      <c r="B624">
        <v>16</v>
      </c>
      <c r="C624">
        <v>128</v>
      </c>
      <c r="D624" t="s">
        <v>105</v>
      </c>
      <c r="E624">
        <v>2266.88</v>
      </c>
      <c r="F624" t="s">
        <v>1895</v>
      </c>
      <c r="G624" t="s">
        <v>1910</v>
      </c>
    </row>
    <row r="625" spans="1:7">
      <c r="A625" t="s">
        <v>1905</v>
      </c>
      <c r="B625">
        <v>32</v>
      </c>
      <c r="C625">
        <v>256</v>
      </c>
      <c r="D625" t="s">
        <v>108</v>
      </c>
      <c r="E625">
        <v>4533.76</v>
      </c>
      <c r="F625" t="s">
        <v>1897</v>
      </c>
      <c r="G625" t="s">
        <v>1911</v>
      </c>
    </row>
    <row r="626" spans="1:7">
      <c r="A626" t="s">
        <v>1905</v>
      </c>
      <c r="B626">
        <v>32</v>
      </c>
      <c r="C626">
        <v>256</v>
      </c>
      <c r="D626" t="s">
        <v>67</v>
      </c>
      <c r="E626">
        <v>4533.76</v>
      </c>
      <c r="F626" t="s">
        <v>1897</v>
      </c>
      <c r="G626" t="s">
        <v>1911</v>
      </c>
    </row>
    <row r="627" spans="1:7">
      <c r="A627" t="s">
        <v>1905</v>
      </c>
      <c r="B627">
        <v>32</v>
      </c>
      <c r="C627">
        <v>256</v>
      </c>
      <c r="D627" t="s">
        <v>105</v>
      </c>
      <c r="E627">
        <v>4533.76</v>
      </c>
      <c r="F627" t="s">
        <v>1897</v>
      </c>
      <c r="G627" t="s">
        <v>1911</v>
      </c>
    </row>
    <row r="628" spans="1:7">
      <c r="A628" t="s">
        <v>1905</v>
      </c>
      <c r="B628">
        <v>48</v>
      </c>
      <c r="C628">
        <v>384</v>
      </c>
      <c r="D628" t="s">
        <v>108</v>
      </c>
      <c r="E628">
        <v>6800.64</v>
      </c>
      <c r="F628" t="s">
        <v>1912</v>
      </c>
      <c r="G628" t="s">
        <v>1913</v>
      </c>
    </row>
    <row r="629" spans="1:7">
      <c r="A629" t="s">
        <v>1905</v>
      </c>
      <c r="B629">
        <v>48</v>
      </c>
      <c r="C629">
        <v>384</v>
      </c>
      <c r="D629" t="s">
        <v>67</v>
      </c>
      <c r="E629">
        <v>6800.64</v>
      </c>
      <c r="F629" t="s">
        <v>1912</v>
      </c>
      <c r="G629" t="s">
        <v>1913</v>
      </c>
    </row>
    <row r="630" spans="1:7">
      <c r="A630" t="s">
        <v>1905</v>
      </c>
      <c r="B630">
        <v>48</v>
      </c>
      <c r="C630">
        <v>384</v>
      </c>
      <c r="D630" t="s">
        <v>105</v>
      </c>
      <c r="E630">
        <v>6800.64</v>
      </c>
      <c r="F630" t="s">
        <v>1912</v>
      </c>
      <c r="G630" t="s">
        <v>1913</v>
      </c>
    </row>
    <row r="631" spans="1:7">
      <c r="A631" t="s">
        <v>1914</v>
      </c>
      <c r="B631">
        <v>2</v>
      </c>
      <c r="C631">
        <v>16</v>
      </c>
      <c r="D631" t="s">
        <v>108</v>
      </c>
      <c r="E631">
        <v>404.8</v>
      </c>
      <c r="F631" t="s">
        <v>1916</v>
      </c>
      <c r="G631" t="s">
        <v>1917</v>
      </c>
    </row>
    <row r="632" spans="1:7">
      <c r="A632" t="s">
        <v>1914</v>
      </c>
      <c r="B632">
        <v>2</v>
      </c>
      <c r="C632">
        <v>16</v>
      </c>
      <c r="D632" t="s">
        <v>1801</v>
      </c>
      <c r="E632">
        <v>364.32</v>
      </c>
      <c r="F632" t="s">
        <v>1916</v>
      </c>
      <c r="G632" t="s">
        <v>1917</v>
      </c>
    </row>
    <row r="633" spans="1:7">
      <c r="A633" t="s">
        <v>1914</v>
      </c>
      <c r="B633">
        <v>2</v>
      </c>
      <c r="C633">
        <v>16</v>
      </c>
      <c r="D633" t="s">
        <v>1718</v>
      </c>
      <c r="E633">
        <v>404.8</v>
      </c>
      <c r="F633" t="s">
        <v>1916</v>
      </c>
      <c r="G633" t="s">
        <v>1917</v>
      </c>
    </row>
    <row r="634" spans="1:7">
      <c r="A634" t="s">
        <v>1914</v>
      </c>
      <c r="B634">
        <v>2</v>
      </c>
      <c r="C634">
        <v>16</v>
      </c>
      <c r="D634" t="s">
        <v>2224</v>
      </c>
      <c r="E634">
        <v>404.8</v>
      </c>
      <c r="F634" t="s">
        <v>1916</v>
      </c>
      <c r="G634" t="s">
        <v>1917</v>
      </c>
    </row>
    <row r="635" spans="1:7">
      <c r="A635" t="s">
        <v>1914</v>
      </c>
      <c r="B635">
        <v>2</v>
      </c>
      <c r="C635">
        <v>16</v>
      </c>
      <c r="D635" t="s">
        <v>1854</v>
      </c>
      <c r="E635">
        <v>607.20000000000005</v>
      </c>
      <c r="F635" t="s">
        <v>1916</v>
      </c>
      <c r="G635" t="s">
        <v>1917</v>
      </c>
    </row>
    <row r="636" spans="1:7">
      <c r="A636" t="s">
        <v>1914</v>
      </c>
      <c r="B636">
        <v>2</v>
      </c>
      <c r="C636">
        <v>16</v>
      </c>
      <c r="D636" t="s">
        <v>1928</v>
      </c>
      <c r="E636">
        <v>475.2</v>
      </c>
      <c r="F636" t="s">
        <v>1916</v>
      </c>
      <c r="G636" t="s">
        <v>1917</v>
      </c>
    </row>
    <row r="637" spans="1:7">
      <c r="A637" t="s">
        <v>1914</v>
      </c>
      <c r="B637">
        <v>2</v>
      </c>
      <c r="C637">
        <v>16</v>
      </c>
      <c r="D637" t="s">
        <v>1973</v>
      </c>
      <c r="E637">
        <v>9237.1200000000008</v>
      </c>
      <c r="F637" t="s">
        <v>1916</v>
      </c>
      <c r="G637" t="s">
        <v>1917</v>
      </c>
    </row>
    <row r="638" spans="1:7">
      <c r="A638" t="s">
        <v>1914</v>
      </c>
      <c r="B638">
        <v>2</v>
      </c>
      <c r="C638">
        <v>16</v>
      </c>
      <c r="D638" t="s">
        <v>1877</v>
      </c>
      <c r="E638">
        <v>554.4</v>
      </c>
      <c r="F638" t="s">
        <v>1916</v>
      </c>
      <c r="G638" t="s">
        <v>1917</v>
      </c>
    </row>
    <row r="639" spans="1:7">
      <c r="A639" t="s">
        <v>1914</v>
      </c>
      <c r="B639">
        <v>2</v>
      </c>
      <c r="C639">
        <v>16</v>
      </c>
      <c r="D639" t="s">
        <v>2037</v>
      </c>
      <c r="E639">
        <v>580.79999999999995</v>
      </c>
      <c r="F639" t="s">
        <v>1916</v>
      </c>
      <c r="G639" t="s">
        <v>1917</v>
      </c>
    </row>
    <row r="640" spans="1:7">
      <c r="A640" t="s">
        <v>1914</v>
      </c>
      <c r="B640">
        <v>2</v>
      </c>
      <c r="C640">
        <v>16</v>
      </c>
      <c r="D640" t="s">
        <v>2018</v>
      </c>
      <c r="E640">
        <v>554.4</v>
      </c>
      <c r="F640" t="s">
        <v>1916</v>
      </c>
      <c r="G640" t="s">
        <v>1917</v>
      </c>
    </row>
    <row r="641" spans="1:7">
      <c r="A641" t="s">
        <v>1914</v>
      </c>
      <c r="B641">
        <v>2</v>
      </c>
      <c r="C641">
        <v>16</v>
      </c>
      <c r="D641" t="s">
        <v>1908</v>
      </c>
      <c r="E641">
        <v>580.79999999999995</v>
      </c>
      <c r="F641" t="s">
        <v>1916</v>
      </c>
      <c r="G641" t="s">
        <v>1917</v>
      </c>
    </row>
    <row r="642" spans="1:7">
      <c r="A642" t="s">
        <v>1914</v>
      </c>
      <c r="B642">
        <v>2</v>
      </c>
      <c r="C642">
        <v>16</v>
      </c>
      <c r="D642" t="s">
        <v>1960</v>
      </c>
      <c r="E642">
        <v>554.4</v>
      </c>
      <c r="F642" t="s">
        <v>1916</v>
      </c>
      <c r="G642" t="s">
        <v>1917</v>
      </c>
    </row>
    <row r="643" spans="1:7">
      <c r="A643" t="s">
        <v>1914</v>
      </c>
      <c r="B643">
        <v>2</v>
      </c>
      <c r="C643">
        <v>16</v>
      </c>
      <c r="D643" t="s">
        <v>1995</v>
      </c>
      <c r="E643">
        <v>465.6</v>
      </c>
      <c r="F643" t="s">
        <v>1916</v>
      </c>
      <c r="G643" t="s">
        <v>1917</v>
      </c>
    </row>
    <row r="644" spans="1:7">
      <c r="A644" t="s">
        <v>1914</v>
      </c>
      <c r="B644">
        <v>2</v>
      </c>
      <c r="C644">
        <v>16</v>
      </c>
      <c r="D644" t="s">
        <v>1942</v>
      </c>
      <c r="E644">
        <v>580.79999999999995</v>
      </c>
      <c r="F644" t="s">
        <v>1916</v>
      </c>
      <c r="G644" t="s">
        <v>1917</v>
      </c>
    </row>
    <row r="645" spans="1:7">
      <c r="A645" t="s">
        <v>1914</v>
      </c>
      <c r="B645">
        <v>2</v>
      </c>
      <c r="C645">
        <v>16</v>
      </c>
      <c r="D645" t="s">
        <v>1923</v>
      </c>
      <c r="E645">
        <v>554.4</v>
      </c>
      <c r="F645" t="s">
        <v>1916</v>
      </c>
      <c r="G645" t="s">
        <v>1917</v>
      </c>
    </row>
    <row r="646" spans="1:7">
      <c r="A646" t="s">
        <v>1914</v>
      </c>
      <c r="B646">
        <v>2</v>
      </c>
      <c r="C646">
        <v>16</v>
      </c>
      <c r="D646" t="s">
        <v>2226</v>
      </c>
      <c r="E646">
        <v>1603.1</v>
      </c>
      <c r="F646" t="s">
        <v>1916</v>
      </c>
      <c r="G646" t="s">
        <v>1917</v>
      </c>
    </row>
    <row r="647" spans="1:7">
      <c r="A647" t="s">
        <v>1914</v>
      </c>
      <c r="B647">
        <v>2</v>
      </c>
      <c r="C647">
        <v>16</v>
      </c>
      <c r="D647" t="s">
        <v>67</v>
      </c>
      <c r="E647">
        <v>404.8</v>
      </c>
      <c r="F647" t="s">
        <v>1916</v>
      </c>
      <c r="G647" t="s">
        <v>1917</v>
      </c>
    </row>
    <row r="648" spans="1:7">
      <c r="A648" t="s">
        <v>1914</v>
      </c>
      <c r="B648">
        <v>2</v>
      </c>
      <c r="C648">
        <v>16</v>
      </c>
      <c r="D648" t="s">
        <v>105</v>
      </c>
      <c r="E648">
        <v>404.8</v>
      </c>
      <c r="F648" t="s">
        <v>1916</v>
      </c>
      <c r="G648" t="s">
        <v>1917</v>
      </c>
    </row>
    <row r="649" spans="1:7">
      <c r="A649" t="s">
        <v>1914</v>
      </c>
      <c r="B649">
        <v>4</v>
      </c>
      <c r="C649">
        <v>32</v>
      </c>
      <c r="D649" t="s">
        <v>108</v>
      </c>
      <c r="E649">
        <v>809.6</v>
      </c>
      <c r="F649" t="s">
        <v>1891</v>
      </c>
      <c r="G649" t="s">
        <v>1918</v>
      </c>
    </row>
    <row r="650" spans="1:7">
      <c r="A650" t="s">
        <v>1914</v>
      </c>
      <c r="B650">
        <v>4</v>
      </c>
      <c r="C650">
        <v>32</v>
      </c>
      <c r="D650" t="s">
        <v>1801</v>
      </c>
      <c r="E650">
        <v>728.64</v>
      </c>
      <c r="F650" t="s">
        <v>1891</v>
      </c>
      <c r="G650" t="s">
        <v>1918</v>
      </c>
    </row>
    <row r="651" spans="1:7">
      <c r="A651" t="s">
        <v>1914</v>
      </c>
      <c r="B651">
        <v>4</v>
      </c>
      <c r="C651">
        <v>32</v>
      </c>
      <c r="D651" t="s">
        <v>1718</v>
      </c>
      <c r="E651">
        <v>809.6</v>
      </c>
      <c r="F651" t="s">
        <v>1891</v>
      </c>
      <c r="G651" t="s">
        <v>1918</v>
      </c>
    </row>
    <row r="652" spans="1:7">
      <c r="A652" t="s">
        <v>1914</v>
      </c>
      <c r="B652">
        <v>4</v>
      </c>
      <c r="C652">
        <v>32</v>
      </c>
      <c r="D652" t="s">
        <v>2224</v>
      </c>
      <c r="E652">
        <v>809.6</v>
      </c>
      <c r="F652" t="s">
        <v>1891</v>
      </c>
      <c r="G652" t="s">
        <v>1918</v>
      </c>
    </row>
    <row r="653" spans="1:7">
      <c r="A653" t="s">
        <v>1914</v>
      </c>
      <c r="B653">
        <v>4</v>
      </c>
      <c r="C653">
        <v>32</v>
      </c>
      <c r="D653" t="s">
        <v>1854</v>
      </c>
      <c r="E653">
        <v>1214.4000000000001</v>
      </c>
      <c r="F653" t="s">
        <v>1891</v>
      </c>
      <c r="G653" t="s">
        <v>1918</v>
      </c>
    </row>
    <row r="654" spans="1:7">
      <c r="A654" t="s">
        <v>1914</v>
      </c>
      <c r="B654">
        <v>4</v>
      </c>
      <c r="C654">
        <v>32</v>
      </c>
      <c r="D654" t="s">
        <v>1928</v>
      </c>
      <c r="E654">
        <v>950.4</v>
      </c>
      <c r="F654" t="s">
        <v>1891</v>
      </c>
      <c r="G654" t="s">
        <v>1918</v>
      </c>
    </row>
    <row r="655" spans="1:7">
      <c r="A655" t="s">
        <v>1914</v>
      </c>
      <c r="B655">
        <v>4</v>
      </c>
      <c r="C655">
        <v>32</v>
      </c>
      <c r="D655" t="s">
        <v>1973</v>
      </c>
      <c r="E655">
        <v>18474.240000000002</v>
      </c>
      <c r="F655" t="s">
        <v>1891</v>
      </c>
      <c r="G655" t="s">
        <v>1918</v>
      </c>
    </row>
    <row r="656" spans="1:7">
      <c r="A656" t="s">
        <v>1914</v>
      </c>
      <c r="B656">
        <v>4</v>
      </c>
      <c r="C656">
        <v>32</v>
      </c>
      <c r="D656" t="s">
        <v>1877</v>
      </c>
      <c r="E656">
        <v>1108.8</v>
      </c>
      <c r="F656" t="s">
        <v>1891</v>
      </c>
      <c r="G656" t="s">
        <v>1918</v>
      </c>
    </row>
    <row r="657" spans="1:7">
      <c r="A657" t="s">
        <v>1914</v>
      </c>
      <c r="B657">
        <v>4</v>
      </c>
      <c r="C657">
        <v>32</v>
      </c>
      <c r="D657" t="s">
        <v>2037</v>
      </c>
      <c r="E657">
        <v>1161.5999999999999</v>
      </c>
      <c r="F657" t="s">
        <v>1891</v>
      </c>
      <c r="G657" t="s">
        <v>1918</v>
      </c>
    </row>
    <row r="658" spans="1:7">
      <c r="A658" t="s">
        <v>1914</v>
      </c>
      <c r="B658">
        <v>4</v>
      </c>
      <c r="C658">
        <v>32</v>
      </c>
      <c r="D658" t="s">
        <v>2018</v>
      </c>
      <c r="E658">
        <v>1108.8</v>
      </c>
      <c r="F658" t="s">
        <v>1891</v>
      </c>
      <c r="G658" t="s">
        <v>1918</v>
      </c>
    </row>
    <row r="659" spans="1:7">
      <c r="A659" t="s">
        <v>1914</v>
      </c>
      <c r="B659">
        <v>4</v>
      </c>
      <c r="C659">
        <v>32</v>
      </c>
      <c r="D659" t="s">
        <v>1908</v>
      </c>
      <c r="E659">
        <v>1161.5999999999999</v>
      </c>
      <c r="F659" t="s">
        <v>1891</v>
      </c>
      <c r="G659" t="s">
        <v>1918</v>
      </c>
    </row>
    <row r="660" spans="1:7">
      <c r="A660" t="s">
        <v>1914</v>
      </c>
      <c r="B660">
        <v>4</v>
      </c>
      <c r="C660">
        <v>32</v>
      </c>
      <c r="D660" t="s">
        <v>1960</v>
      </c>
      <c r="E660">
        <v>1108.8</v>
      </c>
      <c r="F660" t="s">
        <v>1891</v>
      </c>
      <c r="G660" t="s">
        <v>1918</v>
      </c>
    </row>
    <row r="661" spans="1:7">
      <c r="A661" t="s">
        <v>1914</v>
      </c>
      <c r="B661">
        <v>4</v>
      </c>
      <c r="C661">
        <v>32</v>
      </c>
      <c r="D661" t="s">
        <v>1995</v>
      </c>
      <c r="E661">
        <v>931.2</v>
      </c>
      <c r="F661" t="s">
        <v>1891</v>
      </c>
      <c r="G661" t="s">
        <v>1918</v>
      </c>
    </row>
    <row r="662" spans="1:7">
      <c r="A662" t="s">
        <v>1914</v>
      </c>
      <c r="B662">
        <v>4</v>
      </c>
      <c r="C662">
        <v>32</v>
      </c>
      <c r="D662" t="s">
        <v>1942</v>
      </c>
      <c r="E662">
        <v>1161.5999999999999</v>
      </c>
      <c r="F662" t="s">
        <v>1891</v>
      </c>
      <c r="G662" t="s">
        <v>1918</v>
      </c>
    </row>
    <row r="663" spans="1:7">
      <c r="A663" t="s">
        <v>1914</v>
      </c>
      <c r="B663">
        <v>4</v>
      </c>
      <c r="C663">
        <v>32</v>
      </c>
      <c r="D663" t="s">
        <v>1923</v>
      </c>
      <c r="E663">
        <v>1108.8</v>
      </c>
      <c r="F663" t="s">
        <v>1891</v>
      </c>
      <c r="G663" t="s">
        <v>1918</v>
      </c>
    </row>
    <row r="664" spans="1:7">
      <c r="A664" t="s">
        <v>1914</v>
      </c>
      <c r="B664">
        <v>4</v>
      </c>
      <c r="C664">
        <v>32</v>
      </c>
      <c r="D664" t="s">
        <v>2226</v>
      </c>
      <c r="E664">
        <v>3206.2</v>
      </c>
      <c r="F664" t="s">
        <v>1891</v>
      </c>
      <c r="G664" t="s">
        <v>1918</v>
      </c>
    </row>
    <row r="665" spans="1:7">
      <c r="A665" t="s">
        <v>1914</v>
      </c>
      <c r="B665">
        <v>4</v>
      </c>
      <c r="C665">
        <v>32</v>
      </c>
      <c r="D665" t="s">
        <v>67</v>
      </c>
      <c r="E665">
        <v>809.6</v>
      </c>
      <c r="F665" t="s">
        <v>1891</v>
      </c>
      <c r="G665" t="s">
        <v>1918</v>
      </c>
    </row>
    <row r="666" spans="1:7">
      <c r="A666" t="s">
        <v>1914</v>
      </c>
      <c r="B666">
        <v>4</v>
      </c>
      <c r="C666">
        <v>32</v>
      </c>
      <c r="D666" t="s">
        <v>105</v>
      </c>
      <c r="E666">
        <v>809.6</v>
      </c>
      <c r="F666" t="s">
        <v>1891</v>
      </c>
      <c r="G666" t="s">
        <v>1918</v>
      </c>
    </row>
    <row r="667" spans="1:7">
      <c r="A667" t="s">
        <v>1914</v>
      </c>
      <c r="B667">
        <v>8</v>
      </c>
      <c r="C667">
        <v>64</v>
      </c>
      <c r="D667" t="s">
        <v>108</v>
      </c>
      <c r="E667">
        <v>1619.2</v>
      </c>
      <c r="F667" t="s">
        <v>1893</v>
      </c>
      <c r="G667" t="s">
        <v>1919</v>
      </c>
    </row>
    <row r="668" spans="1:7">
      <c r="A668" t="s">
        <v>1914</v>
      </c>
      <c r="B668">
        <v>8</v>
      </c>
      <c r="C668">
        <v>64</v>
      </c>
      <c r="D668" t="s">
        <v>1801</v>
      </c>
      <c r="E668">
        <v>1457.28</v>
      </c>
      <c r="F668" t="s">
        <v>1893</v>
      </c>
      <c r="G668" t="s">
        <v>1919</v>
      </c>
    </row>
    <row r="669" spans="1:7">
      <c r="A669" t="s">
        <v>1914</v>
      </c>
      <c r="B669">
        <v>8</v>
      </c>
      <c r="C669">
        <v>64</v>
      </c>
      <c r="D669" t="s">
        <v>1718</v>
      </c>
      <c r="E669">
        <v>1619.2</v>
      </c>
      <c r="F669" t="s">
        <v>1893</v>
      </c>
      <c r="G669" t="s">
        <v>1919</v>
      </c>
    </row>
    <row r="670" spans="1:7">
      <c r="A670" t="s">
        <v>1914</v>
      </c>
      <c r="B670">
        <v>8</v>
      </c>
      <c r="C670">
        <v>64</v>
      </c>
      <c r="D670" t="s">
        <v>2224</v>
      </c>
      <c r="E670">
        <v>1619.2</v>
      </c>
      <c r="F670" t="s">
        <v>1893</v>
      </c>
      <c r="G670" t="s">
        <v>1919</v>
      </c>
    </row>
    <row r="671" spans="1:7">
      <c r="A671" t="s">
        <v>1914</v>
      </c>
      <c r="B671">
        <v>8</v>
      </c>
      <c r="C671">
        <v>64</v>
      </c>
      <c r="D671" t="s">
        <v>1854</v>
      </c>
      <c r="E671">
        <v>2428.8000000000002</v>
      </c>
      <c r="F671" t="s">
        <v>1893</v>
      </c>
      <c r="G671" t="s">
        <v>1919</v>
      </c>
    </row>
    <row r="672" spans="1:7">
      <c r="A672" t="s">
        <v>1914</v>
      </c>
      <c r="B672">
        <v>8</v>
      </c>
      <c r="C672">
        <v>64</v>
      </c>
      <c r="D672" t="s">
        <v>1928</v>
      </c>
      <c r="E672">
        <v>1900.8</v>
      </c>
      <c r="F672" t="s">
        <v>1893</v>
      </c>
      <c r="G672" t="s">
        <v>1919</v>
      </c>
    </row>
    <row r="673" spans="1:7">
      <c r="A673" t="s">
        <v>1914</v>
      </c>
      <c r="B673">
        <v>8</v>
      </c>
      <c r="C673">
        <v>64</v>
      </c>
      <c r="D673" t="s">
        <v>1973</v>
      </c>
      <c r="E673">
        <v>36948.480000000003</v>
      </c>
      <c r="F673" t="s">
        <v>1893</v>
      </c>
      <c r="G673" t="s">
        <v>1919</v>
      </c>
    </row>
    <row r="674" spans="1:7">
      <c r="A674" t="s">
        <v>1914</v>
      </c>
      <c r="B674">
        <v>8</v>
      </c>
      <c r="C674">
        <v>64</v>
      </c>
      <c r="D674" t="s">
        <v>1877</v>
      </c>
      <c r="E674">
        <v>2217.6</v>
      </c>
      <c r="F674" t="s">
        <v>1893</v>
      </c>
      <c r="G674" t="s">
        <v>1919</v>
      </c>
    </row>
    <row r="675" spans="1:7">
      <c r="A675" t="s">
        <v>1914</v>
      </c>
      <c r="B675">
        <v>8</v>
      </c>
      <c r="C675">
        <v>64</v>
      </c>
      <c r="D675" t="s">
        <v>2037</v>
      </c>
      <c r="E675">
        <v>2323.1999999999998</v>
      </c>
      <c r="F675" t="s">
        <v>1893</v>
      </c>
      <c r="G675" t="s">
        <v>1919</v>
      </c>
    </row>
    <row r="676" spans="1:7">
      <c r="A676" t="s">
        <v>1914</v>
      </c>
      <c r="B676">
        <v>8</v>
      </c>
      <c r="C676">
        <v>64</v>
      </c>
      <c r="D676" t="s">
        <v>2018</v>
      </c>
      <c r="E676">
        <v>2217.6</v>
      </c>
      <c r="F676" t="s">
        <v>1893</v>
      </c>
      <c r="G676" t="s">
        <v>1919</v>
      </c>
    </row>
    <row r="677" spans="1:7">
      <c r="A677" t="s">
        <v>1914</v>
      </c>
      <c r="B677">
        <v>8</v>
      </c>
      <c r="C677">
        <v>64</v>
      </c>
      <c r="D677" t="s">
        <v>1908</v>
      </c>
      <c r="E677">
        <v>2323.1999999999998</v>
      </c>
      <c r="F677" t="s">
        <v>1893</v>
      </c>
      <c r="G677" t="s">
        <v>1919</v>
      </c>
    </row>
    <row r="678" spans="1:7">
      <c r="A678" t="s">
        <v>1914</v>
      </c>
      <c r="B678">
        <v>8</v>
      </c>
      <c r="C678">
        <v>64</v>
      </c>
      <c r="D678" t="s">
        <v>1960</v>
      </c>
      <c r="E678">
        <v>2217.6</v>
      </c>
      <c r="F678" t="s">
        <v>1893</v>
      </c>
      <c r="G678" t="s">
        <v>1919</v>
      </c>
    </row>
    <row r="679" spans="1:7">
      <c r="A679" t="s">
        <v>1914</v>
      </c>
      <c r="B679">
        <v>8</v>
      </c>
      <c r="C679">
        <v>64</v>
      </c>
      <c r="D679" t="s">
        <v>1995</v>
      </c>
      <c r="E679">
        <v>1862.4</v>
      </c>
      <c r="F679" t="s">
        <v>1893</v>
      </c>
      <c r="G679" t="s">
        <v>1919</v>
      </c>
    </row>
    <row r="680" spans="1:7">
      <c r="A680" t="s">
        <v>1914</v>
      </c>
      <c r="B680">
        <v>8</v>
      </c>
      <c r="C680">
        <v>64</v>
      </c>
      <c r="D680" t="s">
        <v>1942</v>
      </c>
      <c r="E680">
        <v>2323.1999999999998</v>
      </c>
      <c r="F680" t="s">
        <v>1893</v>
      </c>
      <c r="G680" t="s">
        <v>1919</v>
      </c>
    </row>
    <row r="681" spans="1:7">
      <c r="A681" t="s">
        <v>1914</v>
      </c>
      <c r="B681">
        <v>8</v>
      </c>
      <c r="C681">
        <v>64</v>
      </c>
      <c r="D681" t="s">
        <v>1923</v>
      </c>
      <c r="E681">
        <v>2217.6</v>
      </c>
      <c r="F681" t="s">
        <v>1893</v>
      </c>
      <c r="G681" t="s">
        <v>1919</v>
      </c>
    </row>
    <row r="682" spans="1:7">
      <c r="A682" t="s">
        <v>1914</v>
      </c>
      <c r="B682">
        <v>8</v>
      </c>
      <c r="C682">
        <v>64</v>
      </c>
      <c r="D682" t="s">
        <v>2226</v>
      </c>
      <c r="E682">
        <v>6412.4</v>
      </c>
      <c r="F682" t="s">
        <v>1893</v>
      </c>
      <c r="G682" t="s">
        <v>1919</v>
      </c>
    </row>
    <row r="683" spans="1:7">
      <c r="A683" t="s">
        <v>1914</v>
      </c>
      <c r="B683">
        <v>8</v>
      </c>
      <c r="C683">
        <v>64</v>
      </c>
      <c r="D683" t="s">
        <v>67</v>
      </c>
      <c r="E683">
        <v>1619.2</v>
      </c>
      <c r="F683" t="s">
        <v>1893</v>
      </c>
      <c r="G683" t="s">
        <v>1919</v>
      </c>
    </row>
    <row r="684" spans="1:7">
      <c r="A684" t="s">
        <v>1914</v>
      </c>
      <c r="B684">
        <v>8</v>
      </c>
      <c r="C684">
        <v>64</v>
      </c>
      <c r="D684" t="s">
        <v>105</v>
      </c>
      <c r="E684">
        <v>1619.2</v>
      </c>
      <c r="F684" t="s">
        <v>1893</v>
      </c>
      <c r="G684" t="s">
        <v>1919</v>
      </c>
    </row>
    <row r="685" spans="1:7">
      <c r="A685" t="s">
        <v>1914</v>
      </c>
      <c r="B685">
        <v>12</v>
      </c>
      <c r="C685">
        <v>96</v>
      </c>
      <c r="D685" t="s">
        <v>108</v>
      </c>
      <c r="E685">
        <v>2428.8000000000002</v>
      </c>
      <c r="F685" t="s">
        <v>1920</v>
      </c>
      <c r="G685" t="s">
        <v>1921</v>
      </c>
    </row>
    <row r="686" spans="1:7">
      <c r="A686" t="s">
        <v>1914</v>
      </c>
      <c r="B686">
        <v>12</v>
      </c>
      <c r="C686">
        <v>96</v>
      </c>
      <c r="D686" t="s">
        <v>1801</v>
      </c>
      <c r="E686">
        <v>2185.92</v>
      </c>
      <c r="F686" t="s">
        <v>1920</v>
      </c>
      <c r="G686" t="s">
        <v>1921</v>
      </c>
    </row>
    <row r="687" spans="1:7">
      <c r="A687" t="s">
        <v>1914</v>
      </c>
      <c r="B687">
        <v>12</v>
      </c>
      <c r="C687">
        <v>96</v>
      </c>
      <c r="D687" t="s">
        <v>1718</v>
      </c>
      <c r="E687">
        <v>2428.8000000000002</v>
      </c>
      <c r="F687" t="s">
        <v>1920</v>
      </c>
      <c r="G687" t="s">
        <v>1921</v>
      </c>
    </row>
    <row r="688" spans="1:7">
      <c r="A688" t="s">
        <v>1914</v>
      </c>
      <c r="B688">
        <v>12</v>
      </c>
      <c r="C688">
        <v>96</v>
      </c>
      <c r="D688" t="s">
        <v>2224</v>
      </c>
      <c r="E688">
        <v>2428.8000000000002</v>
      </c>
      <c r="F688" t="s">
        <v>1920</v>
      </c>
      <c r="G688" t="s">
        <v>1921</v>
      </c>
    </row>
    <row r="689" spans="1:7">
      <c r="A689" t="s">
        <v>1914</v>
      </c>
      <c r="B689">
        <v>12</v>
      </c>
      <c r="C689">
        <v>96</v>
      </c>
      <c r="D689" t="s">
        <v>1854</v>
      </c>
      <c r="E689">
        <v>3643.2</v>
      </c>
      <c r="F689" t="s">
        <v>1920</v>
      </c>
      <c r="G689" t="s">
        <v>1921</v>
      </c>
    </row>
    <row r="690" spans="1:7">
      <c r="A690" t="s">
        <v>1914</v>
      </c>
      <c r="B690">
        <v>12</v>
      </c>
      <c r="C690">
        <v>96</v>
      </c>
      <c r="D690" t="s">
        <v>1928</v>
      </c>
      <c r="E690">
        <v>2851.2</v>
      </c>
      <c r="F690" t="s">
        <v>1920</v>
      </c>
      <c r="G690" t="s">
        <v>1921</v>
      </c>
    </row>
    <row r="691" spans="1:7">
      <c r="A691" t="s">
        <v>1914</v>
      </c>
      <c r="B691">
        <v>12</v>
      </c>
      <c r="C691">
        <v>96</v>
      </c>
      <c r="D691" t="s">
        <v>1973</v>
      </c>
      <c r="E691">
        <v>55422.720000000001</v>
      </c>
      <c r="F691" t="s">
        <v>1920</v>
      </c>
      <c r="G691" t="s">
        <v>1921</v>
      </c>
    </row>
    <row r="692" spans="1:7">
      <c r="A692" t="s">
        <v>1914</v>
      </c>
      <c r="B692">
        <v>12</v>
      </c>
      <c r="C692">
        <v>96</v>
      </c>
      <c r="D692" t="s">
        <v>1877</v>
      </c>
      <c r="E692">
        <v>3326.4</v>
      </c>
      <c r="F692" t="s">
        <v>1920</v>
      </c>
      <c r="G692" t="s">
        <v>1921</v>
      </c>
    </row>
    <row r="693" spans="1:7">
      <c r="A693" t="s">
        <v>1914</v>
      </c>
      <c r="B693">
        <v>12</v>
      </c>
      <c r="C693">
        <v>96</v>
      </c>
      <c r="D693" t="s">
        <v>2037</v>
      </c>
      <c r="E693">
        <v>3484.8</v>
      </c>
      <c r="F693" t="s">
        <v>1920</v>
      </c>
      <c r="G693" t="s">
        <v>1921</v>
      </c>
    </row>
    <row r="694" spans="1:7">
      <c r="A694" t="s">
        <v>1914</v>
      </c>
      <c r="B694">
        <v>12</v>
      </c>
      <c r="C694">
        <v>96</v>
      </c>
      <c r="D694" t="s">
        <v>2018</v>
      </c>
      <c r="E694">
        <v>3326.4</v>
      </c>
      <c r="F694" t="s">
        <v>1920</v>
      </c>
      <c r="G694" t="s">
        <v>1921</v>
      </c>
    </row>
    <row r="695" spans="1:7">
      <c r="A695" t="s">
        <v>1914</v>
      </c>
      <c r="B695">
        <v>12</v>
      </c>
      <c r="C695">
        <v>96</v>
      </c>
      <c r="D695" t="s">
        <v>1908</v>
      </c>
      <c r="E695">
        <v>3484.8</v>
      </c>
      <c r="F695" t="s">
        <v>1920</v>
      </c>
      <c r="G695" t="s">
        <v>1921</v>
      </c>
    </row>
    <row r="696" spans="1:7">
      <c r="A696" t="s">
        <v>1914</v>
      </c>
      <c r="B696">
        <v>12</v>
      </c>
      <c r="C696">
        <v>96</v>
      </c>
      <c r="D696" t="s">
        <v>1960</v>
      </c>
      <c r="E696">
        <v>3326.4</v>
      </c>
      <c r="F696" t="s">
        <v>1920</v>
      </c>
      <c r="G696" t="s">
        <v>1921</v>
      </c>
    </row>
    <row r="697" spans="1:7">
      <c r="A697" t="s">
        <v>1914</v>
      </c>
      <c r="B697">
        <v>12</v>
      </c>
      <c r="C697">
        <v>96</v>
      </c>
      <c r="D697" t="s">
        <v>1995</v>
      </c>
      <c r="E697">
        <v>2793.6</v>
      </c>
      <c r="F697" t="s">
        <v>1920</v>
      </c>
      <c r="G697" t="s">
        <v>1921</v>
      </c>
    </row>
    <row r="698" spans="1:7">
      <c r="A698" t="s">
        <v>1914</v>
      </c>
      <c r="B698">
        <v>12</v>
      </c>
      <c r="C698">
        <v>96</v>
      </c>
      <c r="D698" t="s">
        <v>1942</v>
      </c>
      <c r="E698">
        <v>3484.8</v>
      </c>
      <c r="F698" t="s">
        <v>1920</v>
      </c>
      <c r="G698" t="s">
        <v>1921</v>
      </c>
    </row>
    <row r="699" spans="1:7">
      <c r="A699" t="s">
        <v>1914</v>
      </c>
      <c r="B699">
        <v>12</v>
      </c>
      <c r="C699">
        <v>96</v>
      </c>
      <c r="D699" t="s">
        <v>1923</v>
      </c>
      <c r="E699">
        <v>3326.4</v>
      </c>
      <c r="F699" t="s">
        <v>1920</v>
      </c>
      <c r="G699" t="s">
        <v>1921</v>
      </c>
    </row>
    <row r="700" spans="1:7">
      <c r="A700" t="s">
        <v>1914</v>
      </c>
      <c r="B700">
        <v>12</v>
      </c>
      <c r="C700">
        <v>96</v>
      </c>
      <c r="D700" t="s">
        <v>2226</v>
      </c>
      <c r="E700">
        <v>9618.6</v>
      </c>
      <c r="F700" t="s">
        <v>1920</v>
      </c>
      <c r="G700" t="s">
        <v>1921</v>
      </c>
    </row>
    <row r="701" spans="1:7">
      <c r="A701" t="s">
        <v>1914</v>
      </c>
      <c r="B701">
        <v>12</v>
      </c>
      <c r="C701">
        <v>96</v>
      </c>
      <c r="D701" t="s">
        <v>67</v>
      </c>
      <c r="E701">
        <v>2428.8000000000002</v>
      </c>
      <c r="F701" t="s">
        <v>1920</v>
      </c>
      <c r="G701" t="s">
        <v>1921</v>
      </c>
    </row>
    <row r="702" spans="1:7">
      <c r="A702" t="s">
        <v>1914</v>
      </c>
      <c r="B702">
        <v>12</v>
      </c>
      <c r="C702">
        <v>96</v>
      </c>
      <c r="D702" t="s">
        <v>105</v>
      </c>
      <c r="E702">
        <v>2428.8000000000002</v>
      </c>
      <c r="F702" t="s">
        <v>1920</v>
      </c>
      <c r="G702" t="s">
        <v>1921</v>
      </c>
    </row>
    <row r="703" spans="1:7">
      <c r="A703" t="s">
        <v>1914</v>
      </c>
      <c r="B703">
        <v>32</v>
      </c>
      <c r="C703">
        <v>256</v>
      </c>
      <c r="D703" t="s">
        <v>108</v>
      </c>
      <c r="E703">
        <v>6476.8</v>
      </c>
      <c r="F703" t="s">
        <v>1897</v>
      </c>
      <c r="G703" t="s">
        <v>1924</v>
      </c>
    </row>
    <row r="704" spans="1:7">
      <c r="A704" t="s">
        <v>1914</v>
      </c>
      <c r="B704">
        <v>32</v>
      </c>
      <c r="C704">
        <v>256</v>
      </c>
      <c r="D704" t="s">
        <v>1801</v>
      </c>
      <c r="E704">
        <v>5829.12</v>
      </c>
      <c r="F704" t="s">
        <v>1897</v>
      </c>
      <c r="G704" t="s">
        <v>1924</v>
      </c>
    </row>
    <row r="705" spans="1:7">
      <c r="A705" t="s">
        <v>1914</v>
      </c>
      <c r="B705">
        <v>32</v>
      </c>
      <c r="C705">
        <v>256</v>
      </c>
      <c r="D705" t="s">
        <v>1718</v>
      </c>
      <c r="E705">
        <v>6476.8</v>
      </c>
      <c r="F705" t="s">
        <v>1897</v>
      </c>
      <c r="G705" t="s">
        <v>1924</v>
      </c>
    </row>
    <row r="706" spans="1:7">
      <c r="A706" t="s">
        <v>1914</v>
      </c>
      <c r="B706">
        <v>32</v>
      </c>
      <c r="C706">
        <v>256</v>
      </c>
      <c r="D706" t="s">
        <v>2224</v>
      </c>
      <c r="E706">
        <v>6476.8</v>
      </c>
      <c r="F706" t="s">
        <v>1897</v>
      </c>
      <c r="G706" t="s">
        <v>1924</v>
      </c>
    </row>
    <row r="707" spans="1:7">
      <c r="A707" t="s">
        <v>1914</v>
      </c>
      <c r="B707">
        <v>32</v>
      </c>
      <c r="C707">
        <v>256</v>
      </c>
      <c r="D707" t="s">
        <v>1854</v>
      </c>
      <c r="E707">
        <v>9715.2000000000007</v>
      </c>
      <c r="F707" t="s">
        <v>1897</v>
      </c>
      <c r="G707" t="s">
        <v>1924</v>
      </c>
    </row>
    <row r="708" spans="1:7">
      <c r="A708" t="s">
        <v>1914</v>
      </c>
      <c r="B708">
        <v>32</v>
      </c>
      <c r="C708">
        <v>256</v>
      </c>
      <c r="D708" t="s">
        <v>1928</v>
      </c>
      <c r="E708">
        <v>7603.2</v>
      </c>
      <c r="F708" t="s">
        <v>1897</v>
      </c>
      <c r="G708" t="s">
        <v>1924</v>
      </c>
    </row>
    <row r="709" spans="1:7">
      <c r="A709" t="s">
        <v>1914</v>
      </c>
      <c r="B709">
        <v>32</v>
      </c>
      <c r="C709">
        <v>256</v>
      </c>
      <c r="D709" t="s">
        <v>1973</v>
      </c>
      <c r="E709">
        <v>147793.9</v>
      </c>
      <c r="F709" t="s">
        <v>1897</v>
      </c>
      <c r="G709" t="s">
        <v>1924</v>
      </c>
    </row>
    <row r="710" spans="1:7">
      <c r="A710" t="s">
        <v>1914</v>
      </c>
      <c r="B710">
        <v>32</v>
      </c>
      <c r="C710">
        <v>256</v>
      </c>
      <c r="D710" t="s">
        <v>1877</v>
      </c>
      <c r="E710">
        <v>8870.4</v>
      </c>
      <c r="F710" t="s">
        <v>1897</v>
      </c>
      <c r="G710" t="s">
        <v>1924</v>
      </c>
    </row>
    <row r="711" spans="1:7">
      <c r="A711" t="s">
        <v>1914</v>
      </c>
      <c r="B711">
        <v>32</v>
      </c>
      <c r="C711">
        <v>256</v>
      </c>
      <c r="D711" t="s">
        <v>2037</v>
      </c>
      <c r="E711">
        <v>9292.7999999999993</v>
      </c>
      <c r="F711" t="s">
        <v>1897</v>
      </c>
      <c r="G711" t="s">
        <v>1924</v>
      </c>
    </row>
    <row r="712" spans="1:7">
      <c r="A712" t="s">
        <v>1914</v>
      </c>
      <c r="B712">
        <v>32</v>
      </c>
      <c r="C712">
        <v>256</v>
      </c>
      <c r="D712" t="s">
        <v>2018</v>
      </c>
      <c r="E712">
        <v>8870.4</v>
      </c>
      <c r="F712" t="s">
        <v>1897</v>
      </c>
      <c r="G712" t="s">
        <v>1924</v>
      </c>
    </row>
    <row r="713" spans="1:7">
      <c r="A713" t="s">
        <v>1914</v>
      </c>
      <c r="B713">
        <v>32</v>
      </c>
      <c r="C713">
        <v>256</v>
      </c>
      <c r="D713" t="s">
        <v>1908</v>
      </c>
      <c r="E713">
        <v>9292.7999999999993</v>
      </c>
      <c r="F713" t="s">
        <v>1897</v>
      </c>
      <c r="G713" t="s">
        <v>1924</v>
      </c>
    </row>
    <row r="714" spans="1:7">
      <c r="A714" t="s">
        <v>1914</v>
      </c>
      <c r="B714">
        <v>32</v>
      </c>
      <c r="C714">
        <v>256</v>
      </c>
      <c r="D714" t="s">
        <v>1960</v>
      </c>
      <c r="E714">
        <v>8870.4</v>
      </c>
      <c r="F714" t="s">
        <v>1897</v>
      </c>
      <c r="G714" t="s">
        <v>1924</v>
      </c>
    </row>
    <row r="715" spans="1:7">
      <c r="A715" t="s">
        <v>1914</v>
      </c>
      <c r="B715">
        <v>32</v>
      </c>
      <c r="C715">
        <v>256</v>
      </c>
      <c r="D715" t="s">
        <v>1995</v>
      </c>
      <c r="E715">
        <v>7449.6</v>
      </c>
      <c r="F715" t="s">
        <v>1897</v>
      </c>
      <c r="G715" t="s">
        <v>1924</v>
      </c>
    </row>
    <row r="716" spans="1:7">
      <c r="A716" t="s">
        <v>1914</v>
      </c>
      <c r="B716">
        <v>32</v>
      </c>
      <c r="C716">
        <v>256</v>
      </c>
      <c r="D716" t="s">
        <v>1942</v>
      </c>
      <c r="E716">
        <v>9292.7999999999993</v>
      </c>
      <c r="F716" t="s">
        <v>1897</v>
      </c>
      <c r="G716" t="s">
        <v>1924</v>
      </c>
    </row>
    <row r="717" spans="1:7">
      <c r="A717" t="s">
        <v>1914</v>
      </c>
      <c r="B717">
        <v>32</v>
      </c>
      <c r="C717">
        <v>256</v>
      </c>
      <c r="D717" t="s">
        <v>1923</v>
      </c>
      <c r="E717">
        <v>8870.4</v>
      </c>
      <c r="F717" t="s">
        <v>1897</v>
      </c>
      <c r="G717" t="s">
        <v>1924</v>
      </c>
    </row>
    <row r="718" spans="1:7">
      <c r="A718" t="s">
        <v>1914</v>
      </c>
      <c r="B718">
        <v>32</v>
      </c>
      <c r="C718">
        <v>256</v>
      </c>
      <c r="D718" t="s">
        <v>2226</v>
      </c>
      <c r="E718">
        <v>25649.599999999999</v>
      </c>
      <c r="F718" t="s">
        <v>1897</v>
      </c>
      <c r="G718" t="s">
        <v>1924</v>
      </c>
    </row>
    <row r="719" spans="1:7">
      <c r="A719" t="s">
        <v>1914</v>
      </c>
      <c r="B719">
        <v>32</v>
      </c>
      <c r="C719">
        <v>256</v>
      </c>
      <c r="D719" t="s">
        <v>67</v>
      </c>
      <c r="E719">
        <v>6476.8</v>
      </c>
      <c r="F719" t="s">
        <v>1897</v>
      </c>
      <c r="G719" t="s">
        <v>1924</v>
      </c>
    </row>
    <row r="720" spans="1:7">
      <c r="A720" t="s">
        <v>1914</v>
      </c>
      <c r="B720">
        <v>32</v>
      </c>
      <c r="C720">
        <v>256</v>
      </c>
      <c r="D720" t="s">
        <v>105</v>
      </c>
      <c r="E720">
        <v>6476.8</v>
      </c>
      <c r="F720" t="s">
        <v>1897</v>
      </c>
      <c r="G720" t="s">
        <v>1924</v>
      </c>
    </row>
  </sheetData>
  <phoneticPr fontId="1" type="noConversion"/>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3"/>
  <sheetViews>
    <sheetView topLeftCell="A19" workbookViewId="0">
      <selection activeCell="A3" sqref="A3"/>
    </sheetView>
  </sheetViews>
  <sheetFormatPr defaultRowHeight="13.9"/>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 min="13" max="13" width="21.73046875" customWidth="1"/>
  </cols>
  <sheetData>
    <row r="1" spans="1:13">
      <c r="A1" t="s">
        <v>2236</v>
      </c>
      <c r="B1" t="s">
        <v>2237</v>
      </c>
      <c r="C1" t="s">
        <v>2238</v>
      </c>
      <c r="D1" t="s">
        <v>2239</v>
      </c>
      <c r="E1" t="s">
        <v>2240</v>
      </c>
      <c r="F1" t="s">
        <v>2241</v>
      </c>
      <c r="G1" s="2" t="s">
        <v>2242</v>
      </c>
      <c r="H1" t="s">
        <v>2243</v>
      </c>
      <c r="I1" t="s">
        <v>2244</v>
      </c>
      <c r="J1" t="s">
        <v>22</v>
      </c>
      <c r="M1" s="4" t="s">
        <v>33</v>
      </c>
    </row>
    <row r="2" spans="1:13">
      <c r="A2" t="s">
        <v>2245</v>
      </c>
      <c r="B2" t="s">
        <v>2246</v>
      </c>
      <c r="C2" t="s">
        <v>2247</v>
      </c>
      <c r="D2">
        <v>0.14000000000000001</v>
      </c>
      <c r="E2">
        <v>0.11</v>
      </c>
      <c r="F2">
        <v>7.0000000000000007E-2</v>
      </c>
      <c r="G2" s="2">
        <v>51</v>
      </c>
      <c r="H2">
        <v>507.96</v>
      </c>
      <c r="I2">
        <v>918</v>
      </c>
      <c r="J2" t="s">
        <v>67</v>
      </c>
      <c r="M2" t="str" cm="1">
        <f t="array" ref="M2:M14">cdb价格[实例规格]</f>
        <v>1核1000MB内存</v>
      </c>
    </row>
    <row r="3" spans="1:13">
      <c r="A3" t="s">
        <v>2245</v>
      </c>
      <c r="B3" t="s">
        <v>2246</v>
      </c>
      <c r="C3" t="s">
        <v>2248</v>
      </c>
      <c r="D3">
        <v>0.28000000000000003</v>
      </c>
      <c r="E3">
        <v>0.21</v>
      </c>
      <c r="F3">
        <v>0.14000000000000001</v>
      </c>
      <c r="G3" s="2">
        <v>102</v>
      </c>
      <c r="H3">
        <v>1015.92</v>
      </c>
      <c r="I3">
        <v>1836</v>
      </c>
      <c r="J3" t="s">
        <v>67</v>
      </c>
      <c r="M3" t="str">
        <v>1核2000MB内存</v>
      </c>
    </row>
    <row r="4" spans="1:13">
      <c r="A4" t="s">
        <v>2245</v>
      </c>
      <c r="B4" t="s">
        <v>2246</v>
      </c>
      <c r="C4" t="s">
        <v>73</v>
      </c>
      <c r="D4">
        <v>0.56999999999999995</v>
      </c>
      <c r="E4">
        <v>0.43</v>
      </c>
      <c r="F4">
        <v>0.28000000000000003</v>
      </c>
      <c r="G4" s="2">
        <v>204</v>
      </c>
      <c r="H4">
        <v>2031.84</v>
      </c>
      <c r="I4">
        <v>3672</v>
      </c>
      <c r="J4" t="s">
        <v>67</v>
      </c>
      <c r="M4" t="str">
        <v>2核4000MB内存</v>
      </c>
    </row>
    <row r="5" spans="1:13">
      <c r="A5" t="s">
        <v>2245</v>
      </c>
      <c r="B5" t="s">
        <v>2246</v>
      </c>
      <c r="C5" t="s">
        <v>2249</v>
      </c>
      <c r="D5">
        <v>1.1299999999999999</v>
      </c>
      <c r="E5">
        <v>0.85</v>
      </c>
      <c r="F5">
        <v>0.56999999999999995</v>
      </c>
      <c r="G5" s="2">
        <v>408</v>
      </c>
      <c r="H5">
        <v>4063.68</v>
      </c>
      <c r="I5">
        <v>7344</v>
      </c>
      <c r="J5" t="s">
        <v>67</v>
      </c>
      <c r="M5" t="str">
        <v>4核8000MB内存</v>
      </c>
    </row>
    <row r="6" spans="1:13">
      <c r="A6" t="s">
        <v>2245</v>
      </c>
      <c r="B6" t="s">
        <v>2246</v>
      </c>
      <c r="C6" t="s">
        <v>2250</v>
      </c>
      <c r="D6">
        <v>2.71</v>
      </c>
      <c r="E6">
        <v>1.8</v>
      </c>
      <c r="F6">
        <v>1.35</v>
      </c>
      <c r="G6" s="2">
        <v>974</v>
      </c>
      <c r="H6">
        <v>9701.0400000000009</v>
      </c>
      <c r="I6">
        <v>17532</v>
      </c>
      <c r="J6" t="s">
        <v>67</v>
      </c>
      <c r="M6" t="str">
        <v>8核16000MB内存</v>
      </c>
    </row>
    <row r="7" spans="1:13">
      <c r="A7" t="s">
        <v>2245</v>
      </c>
      <c r="B7" t="s">
        <v>2246</v>
      </c>
      <c r="C7" t="s">
        <v>2251</v>
      </c>
      <c r="D7">
        <v>2.27</v>
      </c>
      <c r="E7">
        <v>1.7</v>
      </c>
      <c r="F7">
        <v>1.1299999999999999</v>
      </c>
      <c r="G7" s="2">
        <v>816</v>
      </c>
      <c r="H7">
        <v>8127.36</v>
      </c>
      <c r="I7">
        <v>14688</v>
      </c>
      <c r="J7" t="s">
        <v>67</v>
      </c>
      <c r="M7" t="str">
        <v>4核16000MB内存</v>
      </c>
    </row>
    <row r="8" spans="1:13">
      <c r="A8" t="s">
        <v>2245</v>
      </c>
      <c r="B8" t="s">
        <v>2246</v>
      </c>
      <c r="C8" t="s">
        <v>2252</v>
      </c>
      <c r="D8">
        <v>4.53</v>
      </c>
      <c r="E8">
        <v>3.4</v>
      </c>
      <c r="F8">
        <v>2.27</v>
      </c>
      <c r="G8" s="2">
        <v>1632</v>
      </c>
      <c r="H8">
        <v>16254.72</v>
      </c>
      <c r="I8">
        <v>29376</v>
      </c>
      <c r="J8" t="s">
        <v>67</v>
      </c>
      <c r="M8" t="str">
        <v>8核32000MB内存</v>
      </c>
    </row>
    <row r="9" spans="1:13">
      <c r="A9" t="s">
        <v>2245</v>
      </c>
      <c r="B9" t="s">
        <v>2246</v>
      </c>
      <c r="C9" t="s">
        <v>2253</v>
      </c>
      <c r="D9">
        <v>5.97</v>
      </c>
      <c r="E9">
        <v>3.98</v>
      </c>
      <c r="F9">
        <v>2.98</v>
      </c>
      <c r="G9" s="2">
        <v>2148</v>
      </c>
      <c r="H9">
        <v>21394.080000000002</v>
      </c>
      <c r="I9">
        <v>38664</v>
      </c>
      <c r="J9" t="s">
        <v>67</v>
      </c>
      <c r="M9" t="str">
        <v>16核32000MB内存</v>
      </c>
    </row>
    <row r="10" spans="1:13">
      <c r="A10" t="s">
        <v>2245</v>
      </c>
      <c r="B10" t="s">
        <v>2246</v>
      </c>
      <c r="C10" t="s">
        <v>2254</v>
      </c>
      <c r="D10">
        <v>9.07</v>
      </c>
      <c r="E10">
        <v>6.8</v>
      </c>
      <c r="F10">
        <v>4.53</v>
      </c>
      <c r="G10" s="2">
        <v>3264</v>
      </c>
      <c r="H10">
        <v>32509.439999999999</v>
      </c>
      <c r="I10">
        <v>58752</v>
      </c>
      <c r="J10" t="s">
        <v>67</v>
      </c>
      <c r="M10" t="str">
        <v>16核64000MB内存</v>
      </c>
    </row>
    <row r="11" spans="1:13">
      <c r="A11" t="s">
        <v>2245</v>
      </c>
      <c r="B11" t="s">
        <v>2246</v>
      </c>
      <c r="C11" t="s">
        <v>2255</v>
      </c>
      <c r="D11">
        <v>13.6</v>
      </c>
      <c r="E11">
        <v>10.199999999999999</v>
      </c>
      <c r="F11">
        <v>6.8</v>
      </c>
      <c r="G11" s="2">
        <v>4342</v>
      </c>
      <c r="H11">
        <v>43246.32</v>
      </c>
      <c r="I11">
        <v>78156</v>
      </c>
      <c r="J11" t="s">
        <v>67</v>
      </c>
      <c r="M11" t="str">
        <v>16核96000MB内存</v>
      </c>
    </row>
    <row r="12" spans="1:13">
      <c r="A12" t="s">
        <v>2245</v>
      </c>
      <c r="B12" t="s">
        <v>2246</v>
      </c>
      <c r="C12" t="s">
        <v>2256</v>
      </c>
      <c r="D12">
        <v>18.13</v>
      </c>
      <c r="E12">
        <v>13.6</v>
      </c>
      <c r="F12">
        <v>9.07</v>
      </c>
      <c r="G12" s="2">
        <v>6528</v>
      </c>
      <c r="H12">
        <v>65018.879999999997</v>
      </c>
      <c r="I12">
        <v>117504</v>
      </c>
      <c r="J12" t="s">
        <v>67</v>
      </c>
      <c r="M12" t="str">
        <v>16核128000MB内存</v>
      </c>
    </row>
    <row r="13" spans="1:13">
      <c r="A13" t="s">
        <v>2245</v>
      </c>
      <c r="B13" t="s">
        <v>2246</v>
      </c>
      <c r="C13" t="s">
        <v>2257</v>
      </c>
      <c r="D13">
        <v>34.57</v>
      </c>
      <c r="E13">
        <v>25.93</v>
      </c>
      <c r="F13">
        <v>17.28</v>
      </c>
      <c r="G13" s="2">
        <v>12444</v>
      </c>
      <c r="H13">
        <v>123942.24</v>
      </c>
      <c r="I13">
        <v>223992</v>
      </c>
      <c r="J13" t="s">
        <v>67</v>
      </c>
      <c r="M13" t="str">
        <v>24核244000MB内存</v>
      </c>
    </row>
    <row r="14" spans="1:13">
      <c r="A14" t="s">
        <v>2245</v>
      </c>
      <c r="B14" t="s">
        <v>2246</v>
      </c>
      <c r="C14" t="s">
        <v>2258</v>
      </c>
      <c r="D14">
        <v>69.13</v>
      </c>
      <c r="E14">
        <v>51.85</v>
      </c>
      <c r="F14">
        <v>34.57</v>
      </c>
      <c r="G14" s="2">
        <v>24888</v>
      </c>
      <c r="H14">
        <v>247884.48</v>
      </c>
      <c r="I14">
        <v>447984</v>
      </c>
      <c r="J14" t="s">
        <v>67</v>
      </c>
      <c r="M14" t="str">
        <v>48核488000MB内存</v>
      </c>
    </row>
    <row r="30" spans="1:3">
      <c r="A30" t="s">
        <v>2237</v>
      </c>
      <c r="B30" t="s">
        <v>2259</v>
      </c>
      <c r="C30" t="s">
        <v>2260</v>
      </c>
    </row>
    <row r="31" spans="1:3">
      <c r="A31" t="s">
        <v>2261</v>
      </c>
      <c r="B31">
        <v>1.5E-3</v>
      </c>
      <c r="C31">
        <v>0.72</v>
      </c>
    </row>
    <row r="32" spans="1:3">
      <c r="A32" t="s">
        <v>2262</v>
      </c>
      <c r="B32">
        <v>2.3E-3</v>
      </c>
      <c r="C32">
        <v>1.08</v>
      </c>
    </row>
    <row r="33" spans="1:3">
      <c r="A33" t="s">
        <v>2246</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workbookViewId="0">
      <selection activeCell="F3" sqref="F3"/>
    </sheetView>
  </sheetViews>
  <sheetFormatPr defaultRowHeight="13.9"/>
  <cols>
    <col min="1" max="3" width="25.53125" bestFit="1" customWidth="1"/>
    <col min="4" max="4" width="15.33203125" bestFit="1" customWidth="1"/>
    <col min="5" max="5" width="8.86328125" bestFit="1" customWidth="1"/>
    <col min="6" max="6" width="19.06640625" bestFit="1" customWidth="1"/>
    <col min="9" max="9" width="18.1328125" customWidth="1"/>
    <col min="10" max="11" width="16.86328125" customWidth="1"/>
  </cols>
  <sheetData>
    <row r="1" spans="1:43">
      <c r="I1" s="23" t="s">
        <v>2263</v>
      </c>
      <c r="J1" s="23"/>
      <c r="K1" s="23"/>
    </row>
    <row r="2" spans="1:43">
      <c r="A2" t="s">
        <v>2264</v>
      </c>
      <c r="B2" t="s">
        <v>2265</v>
      </c>
      <c r="C2" t="s">
        <v>2266</v>
      </c>
      <c r="D2" s="25" t="s">
        <v>2267</v>
      </c>
      <c r="E2" t="s">
        <v>22</v>
      </c>
      <c r="F2" t="s">
        <v>2268</v>
      </c>
      <c r="I2" t="s">
        <v>2268</v>
      </c>
      <c r="J2" t="s">
        <v>2269</v>
      </c>
      <c r="K2" t="s">
        <v>2270</v>
      </c>
      <c r="M2" s="27" t="s">
        <v>2271</v>
      </c>
      <c r="AD2" s="27" t="s">
        <v>2272</v>
      </c>
    </row>
    <row r="3" spans="1:43">
      <c r="A3">
        <v>0.1167</v>
      </c>
      <c r="B3">
        <v>8.7499999999999994E-2</v>
      </c>
      <c r="C3">
        <v>5.8299999999999998E-2</v>
      </c>
      <c r="D3" s="26">
        <v>42</v>
      </c>
      <c r="E3" t="s">
        <v>108</v>
      </c>
      <c r="F3" t="s">
        <v>2273</v>
      </c>
      <c r="I3" t="s">
        <v>76</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s="26">
        <v>42</v>
      </c>
      <c r="E4" t="s">
        <v>67</v>
      </c>
      <c r="F4" t="s">
        <v>2273</v>
      </c>
      <c r="I4" t="s">
        <v>2273</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s="26">
        <v>42</v>
      </c>
      <c r="E5" t="s">
        <v>105</v>
      </c>
      <c r="F5" t="s">
        <v>2273</v>
      </c>
    </row>
    <row r="6" spans="1:43">
      <c r="A6">
        <v>0.1167</v>
      </c>
      <c r="B6">
        <v>8.7499999999999994E-2</v>
      </c>
      <c r="C6">
        <v>5.8299999999999998E-2</v>
      </c>
      <c r="D6" s="26">
        <v>42</v>
      </c>
      <c r="E6" t="s">
        <v>1801</v>
      </c>
      <c r="F6" t="s">
        <v>2273</v>
      </c>
    </row>
    <row r="7" spans="1:43">
      <c r="A7">
        <v>0.1167</v>
      </c>
      <c r="B7">
        <v>8.7499999999999994E-2</v>
      </c>
      <c r="C7">
        <v>5.8299999999999998E-2</v>
      </c>
      <c r="D7" s="26">
        <v>42</v>
      </c>
      <c r="E7" t="s">
        <v>1827</v>
      </c>
      <c r="F7" t="s">
        <v>2273</v>
      </c>
      <c r="I7" s="23"/>
      <c r="J7" s="23"/>
      <c r="K7" s="23"/>
    </row>
    <row r="8" spans="1:43">
      <c r="A8">
        <v>0.1167</v>
      </c>
      <c r="B8">
        <v>8.7499999999999994E-2</v>
      </c>
      <c r="C8">
        <v>5.8299999999999998E-2</v>
      </c>
      <c r="D8" s="26">
        <v>42</v>
      </c>
      <c r="E8" t="s">
        <v>1995</v>
      </c>
      <c r="F8" t="s">
        <v>2273</v>
      </c>
    </row>
    <row r="9" spans="1:43">
      <c r="A9">
        <v>0.1222</v>
      </c>
      <c r="B9">
        <v>9.1700000000000004E-2</v>
      </c>
      <c r="C9">
        <v>6.1100000000000002E-2</v>
      </c>
      <c r="D9" s="26">
        <v>44</v>
      </c>
      <c r="E9" t="s">
        <v>2037</v>
      </c>
      <c r="F9" t="s">
        <v>2273</v>
      </c>
    </row>
    <row r="10" spans="1:43">
      <c r="A10">
        <v>0.125</v>
      </c>
      <c r="B10">
        <v>9.3799999999999994E-2</v>
      </c>
      <c r="C10">
        <v>6.25E-2</v>
      </c>
      <c r="D10" s="26">
        <v>45</v>
      </c>
      <c r="E10" t="s">
        <v>1854</v>
      </c>
      <c r="F10" t="s">
        <v>2273</v>
      </c>
    </row>
    <row r="11" spans="1:43">
      <c r="A11">
        <v>0.1361</v>
      </c>
      <c r="B11">
        <v>0.1021</v>
      </c>
      <c r="C11">
        <v>6.8099999999999994E-2</v>
      </c>
      <c r="D11" s="26">
        <v>49</v>
      </c>
      <c r="E11" t="s">
        <v>2010</v>
      </c>
      <c r="F11" t="s">
        <v>2273</v>
      </c>
    </row>
    <row r="12" spans="1:43">
      <c r="A12">
        <v>0.15559999999999999</v>
      </c>
      <c r="B12">
        <v>0.1167</v>
      </c>
      <c r="C12">
        <v>7.7799999999999994E-2</v>
      </c>
      <c r="D12" s="26">
        <v>56</v>
      </c>
      <c r="E12" t="s">
        <v>1973</v>
      </c>
      <c r="F12" t="s">
        <v>2273</v>
      </c>
    </row>
    <row r="13" spans="1:43">
      <c r="A13">
        <v>0.15559999999999999</v>
      </c>
      <c r="B13">
        <v>0.1167</v>
      </c>
      <c r="C13">
        <v>7.7799999999999994E-2</v>
      </c>
      <c r="D13" s="26">
        <v>56</v>
      </c>
      <c r="E13" t="s">
        <v>1908</v>
      </c>
      <c r="F13" t="s">
        <v>2273</v>
      </c>
    </row>
    <row r="14" spans="1:43">
      <c r="A14">
        <v>0.16669999999999999</v>
      </c>
      <c r="B14">
        <v>0.125</v>
      </c>
      <c r="C14">
        <v>8.3299999999999999E-2</v>
      </c>
      <c r="D14" s="26">
        <v>60</v>
      </c>
      <c r="E14" t="s">
        <v>1877</v>
      </c>
      <c r="F14" t="s">
        <v>2273</v>
      </c>
    </row>
    <row r="15" spans="1:43">
      <c r="A15">
        <v>0.18060000000000001</v>
      </c>
      <c r="B15">
        <v>0.13539999999999999</v>
      </c>
      <c r="C15">
        <v>9.0300000000000005E-2</v>
      </c>
      <c r="D15" s="26">
        <v>65</v>
      </c>
      <c r="E15" t="s">
        <v>1942</v>
      </c>
      <c r="F15" t="s">
        <v>2273</v>
      </c>
    </row>
    <row r="16" spans="1:43">
      <c r="A16">
        <v>0.18890000000000001</v>
      </c>
      <c r="B16">
        <v>0.14169999999999999</v>
      </c>
      <c r="C16">
        <v>9.4399999999999998E-2</v>
      </c>
      <c r="D16" s="26">
        <v>68</v>
      </c>
      <c r="E16" t="s">
        <v>2018</v>
      </c>
      <c r="F16" t="s">
        <v>2273</v>
      </c>
    </row>
    <row r="17" spans="1:6">
      <c r="A17">
        <v>0.19439999999999999</v>
      </c>
      <c r="B17">
        <v>0.14580000000000001</v>
      </c>
      <c r="C17">
        <v>9.7199999999999995E-2</v>
      </c>
      <c r="D17" s="26">
        <v>70</v>
      </c>
      <c r="E17" t="s">
        <v>2274</v>
      </c>
      <c r="F17" t="s">
        <v>2273</v>
      </c>
    </row>
    <row r="18" spans="1:6">
      <c r="A18">
        <v>0.19439999999999999</v>
      </c>
      <c r="B18">
        <v>0.14580000000000001</v>
      </c>
      <c r="C18">
        <v>9.7199999999999995E-2</v>
      </c>
      <c r="D18" s="26">
        <v>70</v>
      </c>
      <c r="E18" t="s">
        <v>2275</v>
      </c>
      <c r="F18" t="s">
        <v>2273</v>
      </c>
    </row>
    <row r="19" spans="1:6">
      <c r="A19">
        <v>0.19439999999999999</v>
      </c>
      <c r="B19">
        <v>0.14580000000000001</v>
      </c>
      <c r="C19">
        <v>9.7199999999999995E-2</v>
      </c>
      <c r="D19" s="26">
        <v>70</v>
      </c>
      <c r="E19" t="s">
        <v>1928</v>
      </c>
      <c r="F19" t="s">
        <v>2273</v>
      </c>
    </row>
    <row r="20" spans="1:6">
      <c r="A20">
        <v>0.2</v>
      </c>
      <c r="B20">
        <v>0.15</v>
      </c>
      <c r="C20">
        <v>0.1</v>
      </c>
      <c r="D20" s="26">
        <v>72</v>
      </c>
      <c r="E20" t="s">
        <v>1960</v>
      </c>
      <c r="F20" t="s">
        <v>2273</v>
      </c>
    </row>
    <row r="21" spans="1:6">
      <c r="A21">
        <v>0.1056</v>
      </c>
      <c r="B21">
        <v>7.9200000000000007E-2</v>
      </c>
      <c r="C21">
        <v>5.28E-2</v>
      </c>
      <c r="D21" s="26">
        <v>38</v>
      </c>
      <c r="E21" t="s">
        <v>108</v>
      </c>
      <c r="F21" t="s">
        <v>76</v>
      </c>
    </row>
    <row r="22" spans="1:6">
      <c r="A22">
        <v>0.1056</v>
      </c>
      <c r="B22">
        <v>7.9200000000000007E-2</v>
      </c>
      <c r="C22">
        <v>5.28E-2</v>
      </c>
      <c r="D22" s="26">
        <v>38</v>
      </c>
      <c r="E22" t="s">
        <v>67</v>
      </c>
      <c r="F22" t="s">
        <v>76</v>
      </c>
    </row>
    <row r="23" spans="1:6">
      <c r="A23">
        <v>0.1056</v>
      </c>
      <c r="B23">
        <v>7.9200000000000007E-2</v>
      </c>
      <c r="C23">
        <v>5.28E-2</v>
      </c>
      <c r="D23" s="26">
        <v>38</v>
      </c>
      <c r="E23" t="s">
        <v>105</v>
      </c>
      <c r="F23" t="s">
        <v>76</v>
      </c>
    </row>
    <row r="24" spans="1:6">
      <c r="A24">
        <v>0.1056</v>
      </c>
      <c r="B24">
        <v>7.9200000000000007E-2</v>
      </c>
      <c r="C24">
        <v>5.28E-2</v>
      </c>
      <c r="D24" s="26">
        <v>38</v>
      </c>
      <c r="E24" t="s">
        <v>1801</v>
      </c>
      <c r="F24" t="s">
        <v>76</v>
      </c>
    </row>
    <row r="25" spans="1:6">
      <c r="A25">
        <v>0.1111</v>
      </c>
      <c r="B25">
        <v>8.3299999999999999E-2</v>
      </c>
      <c r="C25">
        <v>5.5599999999999997E-2</v>
      </c>
      <c r="D25" s="26">
        <v>40</v>
      </c>
      <c r="E25" t="s">
        <v>1995</v>
      </c>
      <c r="F25" t="s">
        <v>76</v>
      </c>
    </row>
    <row r="26" spans="1:6">
      <c r="A26">
        <v>0.13750000000000001</v>
      </c>
      <c r="B26">
        <v>0.1031</v>
      </c>
      <c r="C26">
        <v>6.88E-2</v>
      </c>
      <c r="D26" s="26">
        <v>50</v>
      </c>
      <c r="E26" t="s">
        <v>1854</v>
      </c>
      <c r="F26" t="s">
        <v>76</v>
      </c>
    </row>
    <row r="27" spans="1:6">
      <c r="A27">
        <v>0.13750000000000001</v>
      </c>
      <c r="B27">
        <v>0.1031</v>
      </c>
      <c r="C27">
        <v>6.88E-2</v>
      </c>
      <c r="D27" s="26">
        <v>50</v>
      </c>
      <c r="E27" t="s">
        <v>1877</v>
      </c>
      <c r="F27" t="s">
        <v>76</v>
      </c>
    </row>
    <row r="28" spans="1:6">
      <c r="A28">
        <v>0.15559999999999999</v>
      </c>
      <c r="B28">
        <v>0.1167</v>
      </c>
      <c r="C28">
        <v>7.7799999999999994E-2</v>
      </c>
      <c r="D28" s="26">
        <v>56</v>
      </c>
      <c r="E28" t="s">
        <v>1928</v>
      </c>
      <c r="F28" t="s">
        <v>76</v>
      </c>
    </row>
    <row r="29" spans="1:6">
      <c r="A29">
        <v>0.17780000000000001</v>
      </c>
      <c r="B29">
        <v>0.1333</v>
      </c>
      <c r="C29">
        <v>8.8900000000000007E-2</v>
      </c>
      <c r="D29" s="26">
        <v>64</v>
      </c>
      <c r="E29" t="s">
        <v>2275</v>
      </c>
      <c r="F29" t="s">
        <v>76</v>
      </c>
    </row>
    <row r="30" spans="1:6">
      <c r="A30">
        <v>0.17780000000000001</v>
      </c>
      <c r="B30">
        <v>0.1333</v>
      </c>
      <c r="C30">
        <v>8.8900000000000007E-2</v>
      </c>
      <c r="D30" s="26">
        <v>64</v>
      </c>
      <c r="E30" t="s">
        <v>2274</v>
      </c>
      <c r="F30" t="s">
        <v>76</v>
      </c>
    </row>
    <row r="31" spans="1:6">
      <c r="A31">
        <v>0.18329999999999999</v>
      </c>
      <c r="B31">
        <v>0.13750000000000001</v>
      </c>
      <c r="C31">
        <v>9.1700000000000004E-2</v>
      </c>
      <c r="D31" s="26">
        <v>66</v>
      </c>
      <c r="E31" t="s">
        <v>1942</v>
      </c>
      <c r="F31" t="s">
        <v>76</v>
      </c>
    </row>
    <row r="32" spans="1:6">
      <c r="A32">
        <v>0.2</v>
      </c>
      <c r="B32">
        <v>0.15</v>
      </c>
      <c r="C32">
        <v>0.1</v>
      </c>
      <c r="D32" s="26">
        <v>72</v>
      </c>
      <c r="E32" t="s">
        <v>2276</v>
      </c>
      <c r="F32" t="s">
        <v>76</v>
      </c>
    </row>
    <row r="33" spans="1:6">
      <c r="A33">
        <v>0.29859999999999998</v>
      </c>
      <c r="B33">
        <v>0.224</v>
      </c>
      <c r="C33">
        <v>0.14929999999999999</v>
      </c>
      <c r="D33" s="26">
        <v>108</v>
      </c>
      <c r="E33" t="s">
        <v>2018</v>
      </c>
      <c r="F33" t="s">
        <v>76</v>
      </c>
    </row>
  </sheetData>
  <phoneticPr fontId="1" type="noConversion"/>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2:C14"/>
  <sheetViews>
    <sheetView workbookViewId="0">
      <selection activeCell="C7" sqref="C7"/>
    </sheetView>
  </sheetViews>
  <sheetFormatPr defaultRowHeight="13.9"/>
  <cols>
    <col min="1" max="1" width="19.86328125" customWidth="1"/>
    <col min="2" max="2" width="33.73046875" customWidth="1"/>
    <col min="3" max="3" width="51.59765625" customWidth="1"/>
  </cols>
  <sheetData>
    <row r="2" spans="1:3">
      <c r="A2" t="s">
        <v>2277</v>
      </c>
      <c r="B2" s="15" t="s">
        <v>2278</v>
      </c>
      <c r="C2" s="15" t="s">
        <v>2279</v>
      </c>
    </row>
    <row r="3" spans="1:3">
      <c r="A3" t="s">
        <v>2280</v>
      </c>
      <c r="B3" s="15" t="s">
        <v>2281</v>
      </c>
      <c r="C3" t="s">
        <v>2282</v>
      </c>
    </row>
    <row r="4" spans="1:3">
      <c r="A4" t="s">
        <v>2277</v>
      </c>
      <c r="B4" t="s">
        <v>2283</v>
      </c>
      <c r="C4" t="s">
        <v>2284</v>
      </c>
    </row>
    <row r="5" spans="1:3">
      <c r="A5" t="s">
        <v>2277</v>
      </c>
      <c r="B5" s="15" t="s">
        <v>2285</v>
      </c>
      <c r="C5" t="s">
        <v>2286</v>
      </c>
    </row>
    <row r="6" spans="1:3">
      <c r="B6" t="s">
        <v>2287</v>
      </c>
      <c r="C6" t="s">
        <v>2288</v>
      </c>
    </row>
    <row r="8" spans="1:3">
      <c r="A8" t="s">
        <v>2289</v>
      </c>
      <c r="B8" t="s">
        <v>2290</v>
      </c>
    </row>
    <row r="9" spans="1:3">
      <c r="A9" t="s">
        <v>1605</v>
      </c>
      <c r="B9" t="s">
        <v>2291</v>
      </c>
    </row>
    <row r="10" spans="1:3">
      <c r="A10" t="s">
        <v>1632</v>
      </c>
      <c r="B10" t="s">
        <v>2292</v>
      </c>
    </row>
    <row r="11" spans="1:3">
      <c r="A11" t="s">
        <v>2293</v>
      </c>
      <c r="B11" t="s">
        <v>2294</v>
      </c>
    </row>
    <row r="12" spans="1:3">
      <c r="A12" t="s">
        <v>2295</v>
      </c>
      <c r="B12" t="s">
        <v>2296</v>
      </c>
    </row>
    <row r="13" spans="1:3">
      <c r="A13" t="s">
        <v>2297</v>
      </c>
      <c r="B13" t="s">
        <v>2298</v>
      </c>
    </row>
    <row r="14" spans="1:3">
      <c r="A14" t="s">
        <v>2299</v>
      </c>
      <c r="B14" t="s">
        <v>2298</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price</vt:lpstr>
      <vt:lpstr>Sheet1</vt:lpstr>
      <vt:lpstr>region</vt:lpstr>
      <vt:lpstr>product</vt:lpstr>
      <vt:lpstr>cvm</vt:lpstr>
      <vt:lpstr>emr</vt:lpstr>
      <vt:lpstr>cdb</vt:lpstr>
      <vt:lpstr>crs</vt:lpstr>
      <vt:lpstr>公式备注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2021-10-16T12:15:26Z</dcterms:modified>
  <cp:category/>
  <cp:contentStatus/>
</cp:coreProperties>
</file>